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cumentos\Contabilidad\en cumplimiento_titulo V_LGCG\para publicar IMPLANSMA 2017\TRIMESTRAL 2017\3ER TRIMESTRE 2017\"/>
    </mc:Choice>
  </mc:AlternateContent>
  <bookViews>
    <workbookView xWindow="120" yWindow="60" windowWidth="23880" windowHeight="6210"/>
  </bookViews>
  <sheets>
    <sheet name="ADMINISTRATIVA" sheetId="1" r:id="rId1"/>
    <sheet name="ECONOMICA" sheetId="2" r:id="rId2"/>
    <sheet name="POR OBJETO DEL GASTO" sheetId="3" r:id="rId3"/>
    <sheet name="FUNCIONAL" sheetId="4" r:id="rId4"/>
  </sheets>
  <calcPr calcId="152511"/>
</workbook>
</file>

<file path=xl/calcChain.xml><?xml version="1.0" encoding="utf-8"?>
<calcChain xmlns="http://schemas.openxmlformats.org/spreadsheetml/2006/main">
  <c r="G76" i="3" l="1"/>
  <c r="G75" i="3"/>
  <c r="G74" i="3"/>
  <c r="G73" i="3"/>
  <c r="G72" i="3"/>
  <c r="G71" i="3"/>
  <c r="G70" i="3"/>
  <c r="G69" i="3"/>
  <c r="F69" i="3"/>
  <c r="E69" i="3"/>
  <c r="G68" i="3"/>
  <c r="G67" i="3"/>
  <c r="G66" i="3"/>
  <c r="G65" i="3"/>
  <c r="F65" i="3"/>
  <c r="E65" i="3"/>
  <c r="G64" i="3"/>
  <c r="G63" i="3"/>
  <c r="G62" i="3"/>
  <c r="G61" i="3"/>
  <c r="G60" i="3"/>
  <c r="G59" i="3"/>
  <c r="G58" i="3"/>
  <c r="G57" i="3"/>
  <c r="F57" i="3"/>
  <c r="E57" i="3"/>
  <c r="G56" i="3"/>
  <c r="G55" i="3"/>
  <c r="G54" i="3"/>
  <c r="G53" i="3"/>
  <c r="F53" i="3"/>
  <c r="E53" i="3"/>
  <c r="G52" i="3"/>
  <c r="G51" i="3"/>
  <c r="G50" i="3"/>
  <c r="G49" i="3"/>
  <c r="G48" i="3"/>
  <c r="G47" i="3"/>
  <c r="G46" i="3"/>
  <c r="G45" i="3"/>
  <c r="G44" i="3"/>
  <c r="G43" i="3"/>
  <c r="F43" i="3"/>
  <c r="E43" i="3"/>
  <c r="G42" i="3"/>
  <c r="G41" i="3"/>
  <c r="G40" i="3"/>
  <c r="G39" i="3"/>
  <c r="G38" i="3"/>
  <c r="G37" i="3"/>
  <c r="G36" i="3"/>
  <c r="G35" i="3"/>
  <c r="G34" i="3"/>
  <c r="G33" i="3" s="1"/>
  <c r="F33" i="3"/>
  <c r="E33" i="3"/>
  <c r="G32" i="3"/>
  <c r="G31" i="3"/>
  <c r="G30" i="3"/>
  <c r="G29" i="3"/>
  <c r="G28" i="3"/>
  <c r="G27" i="3"/>
  <c r="G26" i="3"/>
  <c r="G25" i="3"/>
  <c r="G24" i="3"/>
  <c r="G23" i="3"/>
  <c r="F23" i="3"/>
  <c r="E23" i="3"/>
  <c r="G22" i="3"/>
  <c r="G21" i="3"/>
  <c r="G20" i="3"/>
  <c r="G19" i="3"/>
  <c r="G18" i="3"/>
  <c r="G17" i="3"/>
  <c r="G16" i="3"/>
  <c r="G15" i="3"/>
  <c r="G14" i="3"/>
  <c r="G13" i="3"/>
  <c r="F13" i="3"/>
  <c r="E13" i="3"/>
  <c r="G12" i="3"/>
  <c r="G11" i="3"/>
  <c r="G10" i="3"/>
  <c r="G9" i="3"/>
  <c r="G8" i="3"/>
  <c r="G7" i="3"/>
  <c r="G6" i="3"/>
  <c r="G5" i="3"/>
  <c r="F5" i="3"/>
  <c r="E5" i="3"/>
  <c r="G6" i="1" l="1"/>
  <c r="D6" i="4" l="1"/>
  <c r="G6" i="4" s="1"/>
  <c r="D75" i="3"/>
  <c r="D74" i="3"/>
  <c r="D73" i="3"/>
  <c r="D72" i="3"/>
  <c r="D71" i="3"/>
  <c r="D70" i="3"/>
  <c r="C69" i="3"/>
  <c r="B69" i="3"/>
  <c r="D68" i="3"/>
  <c r="D67" i="3"/>
  <c r="D66" i="3"/>
  <c r="D65" i="3"/>
  <c r="C65" i="3"/>
  <c r="B65" i="3"/>
  <c r="D64" i="3"/>
  <c r="D63" i="3"/>
  <c r="D62" i="3"/>
  <c r="D61" i="3"/>
  <c r="D60" i="3"/>
  <c r="D59" i="3"/>
  <c r="D58" i="3"/>
  <c r="D57" i="3"/>
  <c r="C57" i="3"/>
  <c r="B57" i="3"/>
  <c r="D56" i="3"/>
  <c r="D55" i="3"/>
  <c r="D54" i="3"/>
  <c r="D53" i="3"/>
  <c r="C53" i="3"/>
  <c r="B53" i="3"/>
  <c r="D52" i="3"/>
  <c r="D51" i="3"/>
  <c r="D50" i="3"/>
  <c r="D49" i="3"/>
  <c r="D48" i="3"/>
  <c r="D47" i="3"/>
  <c r="D46" i="3"/>
  <c r="D45" i="3"/>
  <c r="D44" i="3"/>
  <c r="D43" i="3"/>
  <c r="C43" i="3"/>
  <c r="B43" i="3"/>
  <c r="D42" i="3"/>
  <c r="D41" i="3"/>
  <c r="D40" i="3"/>
  <c r="D39" i="3"/>
  <c r="D38" i="3"/>
  <c r="D37" i="3"/>
  <c r="D36" i="3"/>
  <c r="D35" i="3"/>
  <c r="D34" i="3"/>
  <c r="D33" i="3"/>
  <c r="C33" i="3"/>
  <c r="B33" i="3"/>
  <c r="D32" i="3"/>
  <c r="D31" i="3"/>
  <c r="D30" i="3"/>
  <c r="D29" i="3"/>
  <c r="D28" i="3"/>
  <c r="D27" i="3"/>
  <c r="D26" i="3"/>
  <c r="D25" i="3"/>
  <c r="D24" i="3"/>
  <c r="D23" i="3"/>
  <c r="C23" i="3"/>
  <c r="B23" i="3"/>
  <c r="D22" i="3"/>
  <c r="D21" i="3"/>
  <c r="D20" i="3"/>
  <c r="D19" i="3"/>
  <c r="D18" i="3"/>
  <c r="D17" i="3"/>
  <c r="D16" i="3"/>
  <c r="D15" i="3"/>
  <c r="D14" i="3"/>
  <c r="D13" i="3"/>
  <c r="C13" i="3"/>
  <c r="B13" i="3"/>
  <c r="D12" i="3"/>
  <c r="D11" i="3"/>
  <c r="D10" i="3"/>
  <c r="D9" i="3"/>
  <c r="D8" i="3"/>
  <c r="D7" i="3"/>
  <c r="D6" i="3"/>
  <c r="D5" i="3"/>
  <c r="C5" i="3"/>
  <c r="B5" i="3"/>
  <c r="D7" i="2"/>
  <c r="G7" i="2" s="1"/>
  <c r="D6" i="2"/>
  <c r="D6" i="1"/>
  <c r="D69" i="3" l="1"/>
  <c r="F30" i="4" l="1"/>
  <c r="E30" i="4"/>
  <c r="D30" i="4"/>
  <c r="C30" i="4"/>
  <c r="B30" i="4"/>
  <c r="G20" i="4"/>
  <c r="F20" i="4"/>
  <c r="E20" i="4"/>
  <c r="D20" i="4"/>
  <c r="C20" i="4"/>
  <c r="B20" i="4"/>
  <c r="G12" i="4"/>
  <c r="F12" i="4"/>
  <c r="E12" i="4"/>
  <c r="D12" i="4"/>
  <c r="C12" i="4"/>
  <c r="B12" i="4"/>
  <c r="F3" i="4"/>
  <c r="E3" i="4"/>
  <c r="D3" i="4"/>
  <c r="C3" i="4"/>
  <c r="B3" i="4"/>
  <c r="D35" i="4"/>
  <c r="E77" i="3"/>
  <c r="C77" i="3"/>
  <c r="F77" i="3"/>
  <c r="D77" i="3"/>
  <c r="B77" i="3"/>
  <c r="G6" i="2"/>
  <c r="C11" i="2"/>
  <c r="D11" i="2"/>
  <c r="E11" i="2"/>
  <c r="F11" i="2"/>
  <c r="B11" i="2"/>
  <c r="G8" i="1"/>
  <c r="F8" i="1"/>
  <c r="E8" i="1"/>
  <c r="D8" i="1"/>
  <c r="C8" i="1"/>
  <c r="B8" i="1"/>
  <c r="G11" i="2" l="1"/>
  <c r="B35" i="4"/>
  <c r="F35" i="4"/>
  <c r="C35" i="4"/>
  <c r="E35" i="4"/>
  <c r="G30" i="4"/>
  <c r="G3" i="4"/>
  <c r="G77" i="3"/>
  <c r="G35" i="4" l="1"/>
</calcChain>
</file>

<file path=xl/sharedStrings.xml><?xml version="1.0" encoding="utf-8"?>
<sst xmlns="http://schemas.openxmlformats.org/spreadsheetml/2006/main" count="171" uniqueCount="133">
  <si>
    <t>CONCEPTO</t>
  </si>
  <si>
    <t>EGRESOS</t>
  </si>
  <si>
    <t>SUBEJERCICIO</t>
  </si>
  <si>
    <t>APROBADO</t>
  </si>
  <si>
    <t>AMPLIACIONES / REDUCCIONES</t>
  </si>
  <si>
    <t>MODIFICADO</t>
  </si>
  <si>
    <t>DEVENGADO</t>
  </si>
  <si>
    <t>PAGADO</t>
  </si>
  <si>
    <t>3=(1+2)</t>
  </si>
  <si>
    <t>6=(3-4)</t>
  </si>
  <si>
    <t xml:space="preserve"> DESPACHO DEL DIRECTOR</t>
  </si>
  <si>
    <t>TOTAL DEL GASTO</t>
  </si>
  <si>
    <t>_________________________</t>
  </si>
  <si>
    <t>___________________________________</t>
  </si>
  <si>
    <t xml:space="preserve">Director General
</t>
  </si>
  <si>
    <t xml:space="preserve"> </t>
  </si>
  <si>
    <t>Gasto Corriente</t>
  </si>
  <si>
    <t>Gasto de Capital</t>
  </si>
  <si>
    <t>Amortización de la Deuda y Disminución de Pasivos</t>
  </si>
  <si>
    <t>Pensiones y Jubilaciones</t>
  </si>
  <si>
    <t>Participaciones</t>
  </si>
  <si>
    <t>Auxiliar Contable</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</si>
  <si>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</si>
  <si>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</si>
  <si>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</si>
  <si>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</si>
  <si>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</si>
  <si>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</si>
  <si>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</si>
  <si>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</si>
  <si>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</si>
  <si>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</si>
  <si>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</si>
  <si>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</si>
  <si>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</si>
  <si>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</si>
  <si>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</si>
  <si>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</si>
  <si>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</si>
  <si>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</si>
  <si>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</si>
  <si>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</si>
  <si>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</si>
  <si>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</si>
  <si>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</si>
  <si>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</si>
  <si>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</si>
  <si>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</si>
  <si>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</si>
  <si>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</si>
  <si>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</si>
  <si>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</si>
  <si>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</si>
  <si>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</si>
  <si>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</si>
  <si>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</si>
  <si>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</si>
  <si>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</si>
  <si>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</si>
  <si>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</si>
  <si>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</si>
  <si>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</si>
  <si>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</si>
  <si>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</si>
  <si>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</si>
  <si>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</si>
  <si>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</si>
  <si>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</si>
  <si>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</si>
  <si>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</si>
  <si>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</si>
  <si>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</si>
  <si>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</si>
  <si>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</si>
  <si>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</si>
  <si>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</si>
  <si>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</si>
  <si>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</si>
  <si>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</si>
  <si>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</si>
  <si>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</si>
  <si>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</si>
  <si>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</si>
  <si>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</si>
  <si>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</si>
  <si>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</si>
  <si>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</si>
  <si>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</si>
  <si>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</si>
  <si>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</si>
  <si>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</si>
  <si>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</si>
  <si>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</si>
  <si>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</si>
  <si>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 xml:space="preserve">DIRECTOR GENERAL
</t>
  </si>
  <si>
    <t xml:space="preserve">AUXILIAR CONTABLE
</t>
  </si>
  <si>
    <t>Gobierno</t>
  </si>
  <si>
    <t>Legislación</t>
  </si>
  <si>
    <t>Justicia</t>
  </si>
  <si>
    <t>Coordinación de la Politica de Gobierno</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</si>
  <si>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</si>
  <si>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</si>
  <si>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</si>
  <si>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</si>
  <si>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</si>
  <si>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</si>
  <si>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</si>
  <si>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</si>
  <si>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</si>
  <si>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</si>
  <si>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</si>
  <si>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</si>
  <si>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</si>
  <si>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</si>
  <si>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</si>
  <si>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</si>
  <si>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</si>
  <si>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</si>
  <si>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</si>
  <si>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</si>
  <si>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</si>
  <si>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</si>
  <si>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</si>
  <si>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</si>
  <si>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</si>
  <si>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</si>
  <si>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</si>
  <si>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</si>
  <si>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Total del Gasto</t>
  </si>
  <si>
    <t>INSTITUTO MUNICIPAL DE PLANEACION DEL MUNICIPIO DE SAN MIGUEL DE ALLENDE, GTO.
ESTADO ANALÍTICO DEL EJERCICIO DEL PRESUPUESTO DE EGRESOS CLASIFICACIÓN FUNCIONAL (FINALIDAD Y FUNCIÓN)
AL 30 DE SEPTIEMBRE DEL 2017</t>
  </si>
  <si>
    <t>INSTITUTO MUNICIPAL DEPLANEACION DEL MUNICIPIO DE SAN MIGUEL DE ALLENDE, GTO.
ESTADO ANALÍTICO DEL EJERCICIO DEL PRESUPUESTO DE EGRESOS
CLASIFICACIÓN ADMINISTRATIVA
DEL 01 DE ENERO AL 30 DE SEPTIEMBRE DE 2017</t>
  </si>
  <si>
    <t>INSTITUTO MUNICIPAL DE PLANEACION DEL MUNICIPIO DE SAN MIGUEL DE ALLENDE, GTO.
ESTADO ANALÍTICO DEL EJERCICIO DEL PRESUPUESTO DE EGRESOS
CLASIFICACIÓN ECONÓMICA (POR TIPO DE GASTO)
DEL 01 DE ENERO AL 30 DE SEPTIEMBRE DE 2017</t>
  </si>
  <si>
    <t>INSTITUTO MUNICIPAL DE PLANEACION DEL MUNICIPIO DE SAN MIGUEL DE ALLENDE, GTO.
ESTADO ANALÍTICO DEL EJERCICIO DEL PRESUPUESTO DE EGRESOS POR OBJETO DEL GASTO (CAPÍTULO Y CONCEPTO)
AL 30 DE SEPTIEMBRE DEL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</si>
</sst>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0.00\ "/>
  </numFmts>
  <fonts count="8" x14ac:knownFonts="1">
    <font>
      <sz val="11"/>
      <color theme="1"/>
      <name val="Calibri"/>
      <family val="2"/>
      <scheme val="minor"/>
    </font>
    <font>
      <sz val="10"/>
      <color theme="1"/>
      <name val="Times New Roman"/>
      <family val="2"/>
    </font>
    <font>
      <b/>
      <sz val="8"/>
      <color theme="0"/>
      <name val="Arial"/>
      <family val="2"/>
    </font>
    <font>
      <b/>
      <sz val="8"/>
      <name val="Arial"/>
      <family val="2"/>
    </font>
    <font>
      <b/>
      <sz val="8"/>
      <color theme="1"/>
      <name val="Arial"/>
      <family val="2"/>
    </font>
    <font>
      <sz val="8"/>
      <color theme="1"/>
      <name val="Arial"/>
      <family val="2"/>
    </font>
    <font>
      <sz val="10"/>
      <name val="Arial"/>
      <family val="2"/>
    </font>
    <font>
      <sz val="8"/>
      <name val="Arial"/>
      <family val="2"/>
    </font>
  </fonts>
  <fills count="3">
    <fill>
      <patternFill patternType="none"/>
    </fill>
    <fill>
      <patternFill patternType="gray125"/>
    </fill>
    <fill>
      <patternFill patternType="solid">
        <fgColor theme="1" tint="0.499984740745262"/>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6" fillId="0" borderId="0"/>
  </cellStyleXfs>
  <cellXfs count="62">
    <xf numFmtId="0" fontId="0" fillId="0" borderId="0" xfId="0"/>
    <xf numFmtId="4" fontId="2" fillId="2" borderId="6" xfId="1" applyNumberFormat="1" applyFont="1" applyFill="1" applyBorder="1" applyAlignment="1">
      <alignment horizontal="center" vertical="center" wrapText="1"/>
    </xf>
    <xf numFmtId="0" fontId="2" fillId="2" borderId="4" xfId="1" applyFont="1" applyFill="1" applyBorder="1" applyAlignment="1">
      <alignment horizontal="center" vertical="center"/>
    </xf>
    <xf numFmtId="3" fontId="2" fillId="2" borderId="4" xfId="1" applyNumberFormat="1" applyFont="1" applyFill="1" applyBorder="1" applyAlignment="1">
      <alignment horizontal="center" vertical="center" wrapText="1"/>
    </xf>
    <xf numFmtId="0" fontId="3" fillId="0" borderId="7" xfId="1" applyFont="1" applyFill="1" applyBorder="1" applyAlignment="1" applyProtection="1"/>
    <xf numFmtId="4" fontId="4" fillId="0" borderId="7" xfId="0" applyNumberFormat="1" applyFont="1" applyFill="1" applyBorder="1" applyAlignment="1" applyProtection="1">
      <alignment horizontal="right"/>
      <protection locked="0"/>
    </xf>
    <xf numFmtId="4" fontId="5" fillId="0" borderId="7" xfId="0" applyNumberFormat="1" applyFont="1" applyFill="1" applyBorder="1" applyAlignment="1" applyProtection="1">
      <alignment horizontal="right"/>
      <protection locked="0"/>
    </xf>
    <xf numFmtId="4" fontId="4" fillId="0" borderId="6" xfId="0" applyNumberFormat="1" applyFont="1" applyFill="1" applyBorder="1" applyAlignment="1" applyProtection="1">
      <alignment horizontal="right"/>
      <protection locked="0"/>
    </xf>
    <xf numFmtId="0" fontId="7" fillId="0" borderId="0" xfId="2" applyFont="1" applyAlignment="1" applyProtection="1">
      <alignment vertical="top" wrapText="1"/>
      <protection locked="0"/>
    </xf>
    <xf numFmtId="0" fontId="7" fillId="0" borderId="0" xfId="2" applyFont="1" applyBorder="1" applyAlignment="1" applyProtection="1">
      <alignment horizontal="left" vertical="top" wrapText="1" indent="2"/>
      <protection locked="0"/>
    </xf>
    <xf numFmtId="4" fontId="5" fillId="0" borderId="0" xfId="0" applyNumberFormat="1" applyFont="1" applyProtection="1">
      <protection locked="0"/>
    </xf>
    <xf numFmtId="4" fontId="2" fillId="2" borderId="3" xfId="1" applyNumberFormat="1" applyFont="1" applyFill="1" applyBorder="1" applyAlignment="1">
      <alignment horizontal="center" vertical="center" wrapText="1"/>
    </xf>
    <xf numFmtId="0" fontId="3" fillId="0" borderId="4" xfId="1" applyFont="1" applyFill="1" applyBorder="1" applyAlignment="1" applyProtection="1"/>
    <xf numFmtId="4" fontId="4" fillId="0" borderId="4" xfId="0" applyNumberFormat="1" applyFont="1" applyFill="1" applyBorder="1" applyAlignment="1" applyProtection="1">
      <alignment horizontal="right"/>
      <protection locked="0"/>
    </xf>
    <xf numFmtId="0" fontId="3" fillId="0" borderId="6" xfId="1" applyFont="1" applyFill="1" applyBorder="1" applyAlignment="1" applyProtection="1">
      <alignment horizontal="center"/>
    </xf>
    <xf numFmtId="0" fontId="2" fillId="2" borderId="6" xfId="1" applyFont="1" applyFill="1" applyBorder="1" applyAlignment="1">
      <alignment horizontal="center" vertical="center"/>
    </xf>
    <xf numFmtId="0" fontId="7" fillId="0" borderId="0" xfId="2" applyFont="1" applyAlignment="1">
      <alignment vertical="top" wrapText="1"/>
    </xf>
    <xf numFmtId="4" fontId="7" fillId="0" borderId="0" xfId="2" applyNumberFormat="1" applyFont="1" applyAlignment="1">
      <alignment vertical="top"/>
    </xf>
    <xf numFmtId="0" fontId="7" fillId="0" borderId="0" xfId="2" applyFont="1" applyAlignment="1" applyProtection="1">
      <alignment horizontal="left" vertical="top" wrapText="1" indent="5"/>
      <protection locked="0"/>
    </xf>
    <xf numFmtId="0" fontId="4" fillId="0" borderId="0" xfId="0" applyFont="1" applyFill="1" applyBorder="1" applyAlignment="1" applyProtection="1">
      <alignment wrapText="1"/>
    </xf>
    <xf numFmtId="4" fontId="2" fillId="2" borderId="1" xfId="1" applyNumberFormat="1" applyFont="1" applyFill="1" applyBorder="1" applyAlignment="1">
      <alignment horizontal="center" vertical="center" wrapText="1"/>
    </xf>
    <xf numFmtId="3" fontId="2" fillId="2" borderId="9" xfId="1" applyNumberFormat="1" applyFont="1" applyFill="1" applyBorder="1" applyAlignment="1">
      <alignment horizontal="center" vertical="center" wrapText="1"/>
    </xf>
    <xf numFmtId="0" fontId="4" fillId="0" borderId="0" xfId="0" applyFont="1" applyFill="1" applyBorder="1" applyAlignment="1">
      <alignment wrapText="1"/>
    </xf>
    <xf numFmtId="4" fontId="4" fillId="0" borderId="0" xfId="0" applyNumberFormat="1" applyFont="1" applyBorder="1" applyProtection="1">
      <protection locked="0"/>
    </xf>
    <xf numFmtId="4" fontId="4" fillId="0" borderId="8" xfId="0" applyNumberFormat="1" applyFont="1" applyBorder="1" applyProtection="1">
      <protection locked="0"/>
    </xf>
    <xf numFmtId="0" fontId="5" fillId="0" borderId="0" xfId="0" applyFont="1" applyProtection="1"/>
    <xf numFmtId="0" fontId="5" fillId="0" borderId="0" xfId="0" applyFont="1" applyFill="1" applyBorder="1" applyAlignment="1">
      <alignment horizontal="left" wrapText="1" indent="1"/>
    </xf>
    <xf numFmtId="4" fontId="5" fillId="0" borderId="0" xfId="0" applyNumberFormat="1" applyFont="1" applyBorder="1" applyProtection="1">
      <protection locked="0"/>
    </xf>
    <xf numFmtId="4" fontId="5" fillId="0" borderId="8" xfId="0" applyNumberFormat="1" applyFont="1" applyBorder="1" applyProtection="1">
      <protection locked="0"/>
    </xf>
    <xf numFmtId="0" fontId="5" fillId="0" borderId="10" xfId="0" applyFont="1" applyFill="1" applyBorder="1" applyAlignment="1">
      <alignment horizontal="left" wrapText="1" indent="1"/>
    </xf>
    <xf numFmtId="4" fontId="5" fillId="0" borderId="10" xfId="0" applyNumberFormat="1" applyFont="1" applyBorder="1" applyProtection="1">
      <protection locked="0"/>
    </xf>
    <xf numFmtId="4" fontId="5" fillId="0" borderId="11" xfId="0" applyNumberFormat="1" applyFont="1" applyBorder="1" applyProtection="1">
      <protection locked="0"/>
    </xf>
    <xf numFmtId="0" fontId="4" fillId="0" borderId="6" xfId="0" applyFont="1" applyFill="1" applyBorder="1" applyAlignment="1" applyProtection="1">
      <alignment horizontal="center" wrapText="1"/>
    </xf>
    <xf numFmtId="0" fontId="5" fillId="0" borderId="0" xfId="0" applyFont="1" applyAlignment="1" applyProtection="1">
      <alignment wrapText="1"/>
    </xf>
    <xf numFmtId="0" fontId="5" fillId="0" borderId="0" xfId="0" applyFont="1" applyFill="1" applyBorder="1" applyAlignment="1" applyProtection="1">
      <alignment horizontal="left" wrapText="1"/>
    </xf>
    <xf numFmtId="0" fontId="5" fillId="0" borderId="10" xfId="0" applyFont="1" applyFill="1" applyBorder="1" applyAlignment="1" applyProtection="1">
      <alignment horizontal="left" wrapText="1"/>
    </xf>
    <xf numFmtId="0" fontId="5" fillId="0" borderId="1" xfId="0" applyFont="1" applyBorder="1" applyAlignment="1" applyProtection="1">
      <alignment horizontal="center"/>
    </xf>
    <xf numFmtId="0" fontId="5" fillId="0" borderId="7" xfId="0" applyFont="1" applyBorder="1" applyProtection="1"/>
    <xf numFmtId="0" fontId="5" fillId="0" borderId="5" xfId="0" applyFont="1" applyBorder="1" applyProtection="1"/>
    <xf numFmtId="0" fontId="5" fillId="0" borderId="0" xfId="0" applyFont="1" applyProtection="1">
      <protection locked="0"/>
    </xf>
    <xf numFmtId="0" fontId="5" fillId="0" borderId="7" xfId="0" applyFont="1" applyBorder="1" applyProtection="1">
      <protection locked="0"/>
    </xf>
    <xf numFmtId="0" fontId="4" fillId="0" borderId="6" xfId="0" applyFont="1" applyBorder="1" applyProtection="1">
      <protection locked="0"/>
    </xf>
    <xf numFmtId="0" fontId="7" fillId="0" borderId="0" xfId="2" applyFont="1" applyAlignment="1" applyProtection="1">
      <alignment wrapText="1"/>
      <protection locked="0"/>
    </xf>
    <xf numFmtId="0" fontId="5" fillId="0" borderId="0" xfId="0" applyFont="1" applyAlignment="1" applyProtection="1">
      <protection locked="0"/>
    </xf>
    <xf numFmtId="164" fontId="5" fillId="0" borderId="8" xfId="0" applyNumberFormat="1" applyFont="1" applyBorder="1" applyAlignment="1" applyProtection="1">
      <alignment horizontal="right"/>
      <protection locked="0"/>
    </xf>
    <xf numFmtId="4" fontId="5" fillId="0" borderId="7" xfId="0" applyNumberFormat="1" applyFont="1" applyBorder="1" applyProtection="1">
      <protection locked="0"/>
    </xf>
    <xf numFmtId="164" fontId="5" fillId="0" borderId="0" xfId="0" applyNumberFormat="1" applyFont="1" applyBorder="1" applyProtection="1">
      <protection locked="0"/>
    </xf>
    <xf numFmtId="164" fontId="5" fillId="0" borderId="8" xfId="0" applyNumberFormat="1" applyFont="1" applyBorder="1" applyProtection="1">
      <protection locked="0"/>
    </xf>
    <xf numFmtId="164" fontId="5" fillId="0" borderId="10" xfId="0" applyNumberFormat="1" applyFont="1" applyBorder="1" applyProtection="1">
      <protection locked="0"/>
    </xf>
    <xf numFmtId="164" fontId="5" fillId="0" borderId="11" xfId="0" applyNumberFormat="1" applyFont="1" applyBorder="1" applyProtection="1">
      <protection locked="0"/>
    </xf>
    <xf numFmtId="0" fontId="7" fillId="0" borderId="0" xfId="2" applyFont="1" applyBorder="1" applyAlignment="1" applyProtection="1">
      <alignment horizontal="center" vertical="top" wrapText="1"/>
      <protection locked="0"/>
    </xf>
    <xf numFmtId="0" fontId="2" fillId="2" borderId="1" xfId="1" applyFont="1" applyFill="1" applyBorder="1" applyAlignment="1" applyProtection="1">
      <alignment horizontal="center" vertical="center" wrapText="1"/>
      <protection locked="0"/>
    </xf>
    <xf numFmtId="0" fontId="2" fillId="2" borderId="2" xfId="1" applyFont="1" applyFill="1" applyBorder="1" applyAlignment="1" applyProtection="1">
      <alignment horizontal="center" vertical="center" wrapText="1"/>
      <protection locked="0"/>
    </xf>
    <xf numFmtId="0" fontId="2" fillId="2" borderId="3" xfId="1" applyFont="1" applyFill="1" applyBorder="1" applyAlignment="1" applyProtection="1">
      <alignment horizontal="center" vertical="center" wrapText="1"/>
      <protection locked="0"/>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4" fontId="2" fillId="2" borderId="4" xfId="1" applyNumberFormat="1" applyFont="1" applyFill="1" applyBorder="1" applyAlignment="1">
      <alignment horizontal="center" vertical="center" wrapText="1"/>
    </xf>
    <xf numFmtId="4" fontId="2" fillId="2" borderId="5" xfId="1" applyNumberFormat="1" applyFont="1" applyFill="1" applyBorder="1" applyAlignment="1">
      <alignment horizontal="center" vertical="center" wrapText="1"/>
    </xf>
    <xf numFmtId="0" fontId="7" fillId="0" borderId="0" xfId="2" applyFont="1" applyBorder="1" applyAlignment="1" applyProtection="1">
      <alignment horizontal="center" wrapText="1"/>
      <protection locked="0"/>
    </xf>
    <xf numFmtId="0" fontId="2" fillId="2" borderId="7" xfId="1" applyFont="1" applyFill="1" applyBorder="1" applyAlignment="1">
      <alignment horizontal="center" vertical="center"/>
    </xf>
    <xf numFmtId="0" fontId="7" fillId="0" borderId="0" xfId="2" applyFont="1" applyAlignment="1" applyProtection="1">
      <alignment horizontal="center" wrapText="1"/>
      <protection locked="0"/>
    </xf>
    <xf numFmtId="0" fontId="7" fillId="0" borderId="0" xfId="2" applyFont="1" applyAlignment="1" applyProtection="1">
      <alignment horizontal="center"/>
      <protection locked="0"/>
    </xf>
  </cellXfs>
  <cellStyles count="3">
    <cellStyle name="Normal" xfId="0" builtinId="0"/>
    <cellStyle name="Normal 2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abSelected="1" workbookViewId="0">
      <selection sqref="A1:G1"/>
    </sheetView>
  </sheetViews>
  <sheetFormatPr baseColWidth="10" defaultRowHeight="11.25" x14ac:dyDescent="0.2"/>
  <cols>
    <col min="1" max="1" width="62.42578125" style="39" customWidth="1"/>
    <col min="2" max="7" width="15.7109375" style="39" customWidth="1"/>
    <col min="8" max="8" width="10.85546875" style="39" bestFit="1" customWidth="1"/>
    <col min="9" max="16384" width="11.42578125" style="39"/>
  </cols>
  <sheetData>
    <row r="1" spans="1:8" ht="59.25" customHeight="1" x14ac:dyDescent="0.2">
      <c r="A1" s="51" t="s">
        <v>130</v>
      </c>
      <c r="B1" s="52"/>
      <c r="C1" s="52"/>
      <c r="D1" s="52"/>
      <c r="E1" s="52"/>
      <c r="F1" s="52"/>
      <c r="G1" s="53"/>
    </row>
    <row r="2" spans="1:8" ht="32.25" customHeight="1" x14ac:dyDescent="0.2">
      <c r="A2" s="54" t="s">
        <v>0</v>
      </c>
      <c r="B2" s="51" t="s">
        <v>1</v>
      </c>
      <c r="C2" s="52"/>
      <c r="D2" s="52"/>
      <c r="E2" s="52"/>
      <c r="F2" s="53"/>
      <c r="G2" s="56" t="s">
        <v>2</v>
      </c>
    </row>
    <row r="3" spans="1:8" ht="22.5" x14ac:dyDescent="0.2">
      <c r="A3" s="55"/>
      <c r="B3" s="1" t="s">
        <v>3</v>
      </c>
      <c r="C3" s="1" t="s">
        <v>4</v>
      </c>
      <c r="D3" s="1" t="s">
        <v>5</v>
      </c>
      <c r="E3" s="1" t="s">
        <v>6</v>
      </c>
      <c r="F3" s="1" t="s">
        <v>7</v>
      </c>
      <c r="G3" s="57"/>
    </row>
    <row r="4" spans="1:8" x14ac:dyDescent="0.2">
      <c r="A4" s="2"/>
      <c r="B4" s="3">
        <v>1</v>
      </c>
      <c r="C4" s="3">
        <v>2</v>
      </c>
      <c r="D4" s="3" t="s">
        <v>8</v>
      </c>
      <c r="E4" s="3">
        <v>4</v>
      </c>
      <c r="F4" s="3">
        <v>5</v>
      </c>
      <c r="G4" s="3" t="s">
        <v>9</v>
      </c>
    </row>
    <row r="5" spans="1:8" x14ac:dyDescent="0.2">
      <c r="A5" s="4"/>
      <c r="B5" s="5"/>
      <c r="C5" s="5"/>
      <c r="D5" s="5"/>
      <c r="E5" s="5"/>
      <c r="F5" s="5"/>
      <c r="G5" s="5"/>
      <c r="H5" s="10"/>
    </row>
    <row r="6" spans="1:8" x14ac:dyDescent="0.2">
      <c r="A6" s="40" t="s">
        <v>10</v>
      </c>
      <c r="B6" s="27">
        <v>1256914.05</v>
      </c>
      <c r="C6" s="27">
        <v>0</v>
      </c>
      <c r="D6" s="27">
        <f t="shared" ref="D6" si="0">B6+C6</f>
        <v>1256914.05</v>
      </c>
      <c r="E6" s="27">
        <v>701322.3</v>
      </c>
      <c r="F6" s="27">
        <v>701322.3</v>
      </c>
      <c r="G6" s="44">
        <f>D6-E6</f>
        <v>555591.75</v>
      </c>
    </row>
    <row r="7" spans="1:8" x14ac:dyDescent="0.2">
      <c r="A7" s="40"/>
      <c r="B7" s="40"/>
      <c r="C7" s="40"/>
      <c r="D7" s="40"/>
      <c r="E7" s="40"/>
      <c r="F7" s="40"/>
      <c r="G7" s="40"/>
    </row>
    <row r="8" spans="1:8" x14ac:dyDescent="0.2">
      <c r="A8" s="41" t="s">
        <v>11</v>
      </c>
      <c r="B8" s="7">
        <f t="shared" ref="B8:G8" si="1">+B6</f>
        <v>1256914.05</v>
      </c>
      <c r="C8" s="7">
        <f t="shared" si="1"/>
        <v>0</v>
      </c>
      <c r="D8" s="7">
        <f t="shared" si="1"/>
        <v>1256914.05</v>
      </c>
      <c r="E8" s="7">
        <f t="shared" si="1"/>
        <v>701322.3</v>
      </c>
      <c r="F8" s="7">
        <f t="shared" si="1"/>
        <v>701322.3</v>
      </c>
      <c r="G8" s="7">
        <f t="shared" si="1"/>
        <v>555591.75</v>
      </c>
    </row>
    <row r="13" spans="1:8" ht="45" customHeight="1" x14ac:dyDescent="0.2">
      <c r="A13" s="42" t="s">
        <v>12</v>
      </c>
      <c r="B13" s="43"/>
      <c r="C13" s="43"/>
      <c r="D13" s="43"/>
      <c r="E13" s="58" t="s">
        <v>13</v>
      </c>
      <c r="F13" s="58"/>
    </row>
    <row r="14" spans="1:8" ht="22.5" x14ac:dyDescent="0.2">
      <c r="A14" s="9" t="s">
        <v>14</v>
      </c>
      <c r="E14" s="50" t="s">
        <v>21</v>
      </c>
      <c r="F14" s="50"/>
    </row>
  </sheetData>
  <protectedRanges>
    <protectedRange sqref="B5:G5" name="Rango1_2"/>
  </protectedRanges>
  <mergeCells count="6">
    <mergeCell ref="E14:F14"/>
    <mergeCell ref="A1:G1"/>
    <mergeCell ref="A2:A3"/>
    <mergeCell ref="B2:F2"/>
    <mergeCell ref="G2:G3"/>
    <mergeCell ref="E13:F1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A2" sqref="A2:A3"/>
    </sheetView>
  </sheetViews>
  <sheetFormatPr baseColWidth="10" defaultRowHeight="11.25" x14ac:dyDescent="0.2"/>
  <cols>
    <col min="1" max="1" width="62.42578125" style="25" customWidth="1"/>
    <col min="2" max="7" width="15.7109375" style="25" customWidth="1"/>
    <col min="8" max="16384" width="11.42578125" style="25"/>
  </cols>
  <sheetData>
    <row r="1" spans="1:7" ht="54.75" customHeight="1" x14ac:dyDescent="0.2">
      <c r="A1" s="51" t="s">
        <v>131</v>
      </c>
      <c r="B1" s="52"/>
      <c r="C1" s="52"/>
      <c r="D1" s="52"/>
      <c r="E1" s="52"/>
      <c r="F1" s="52"/>
      <c r="G1" s="53"/>
    </row>
    <row r="2" spans="1:7" ht="25.5" customHeight="1" x14ac:dyDescent="0.2">
      <c r="A2" s="54" t="s">
        <v>15</v>
      </c>
      <c r="B2" s="51" t="s">
        <v>1</v>
      </c>
      <c r="C2" s="52"/>
      <c r="D2" s="52"/>
      <c r="E2" s="52"/>
      <c r="F2" s="53"/>
      <c r="G2" s="56" t="s">
        <v>2</v>
      </c>
    </row>
    <row r="3" spans="1:7" ht="28.5" customHeight="1" x14ac:dyDescent="0.2">
      <c r="A3" s="55"/>
      <c r="B3" s="11" t="s">
        <v>3</v>
      </c>
      <c r="C3" s="1" t="s">
        <v>4</v>
      </c>
      <c r="D3" s="1" t="s">
        <v>5</v>
      </c>
      <c r="E3" s="1" t="s">
        <v>6</v>
      </c>
      <c r="F3" s="1" t="s">
        <v>7</v>
      </c>
      <c r="G3" s="57"/>
    </row>
    <row r="4" spans="1:7" ht="16.5" customHeight="1" x14ac:dyDescent="0.2">
      <c r="A4" s="2"/>
      <c r="B4" s="3">
        <v>1</v>
      </c>
      <c r="C4" s="3">
        <v>2</v>
      </c>
      <c r="D4" s="3" t="s">
        <v>8</v>
      </c>
      <c r="E4" s="3">
        <v>4</v>
      </c>
      <c r="F4" s="3">
        <v>5</v>
      </c>
      <c r="G4" s="3" t="s">
        <v>9</v>
      </c>
    </row>
    <row r="5" spans="1:7" x14ac:dyDescent="0.2">
      <c r="A5" s="12"/>
      <c r="B5" s="13"/>
      <c r="C5" s="13"/>
      <c r="D5" s="13"/>
      <c r="E5" s="13"/>
      <c r="F5" s="13"/>
      <c r="G5" s="13"/>
    </row>
    <row r="6" spans="1:7" x14ac:dyDescent="0.2">
      <c r="A6" s="37" t="s">
        <v>16</v>
      </c>
      <c r="B6" s="6">
        <v>1214914.05</v>
      </c>
      <c r="C6" s="27">
        <v>15000</v>
      </c>
      <c r="D6" s="45">
        <f>B6+C6</f>
        <v>1229914.05</v>
      </c>
      <c r="E6" s="45">
        <v>696265.3</v>
      </c>
      <c r="F6" s="27">
        <v>696265.3</v>
      </c>
      <c r="G6" s="6">
        <f>+D6-F6</f>
        <v>533648.75</v>
      </c>
    </row>
    <row r="7" spans="1:7" x14ac:dyDescent="0.2">
      <c r="A7" s="37" t="s">
        <v>17</v>
      </c>
      <c r="B7" s="6">
        <v>42000</v>
      </c>
      <c r="C7" s="27">
        <v>15000</v>
      </c>
      <c r="D7" s="45">
        <f t="shared" ref="D7" si="0">B7+C7</f>
        <v>57000</v>
      </c>
      <c r="E7" s="45">
        <v>5057</v>
      </c>
      <c r="F7" s="27">
        <v>5057</v>
      </c>
      <c r="G7" s="6">
        <f>+D7-F7</f>
        <v>51943</v>
      </c>
    </row>
    <row r="8" spans="1:7" x14ac:dyDescent="0.2">
      <c r="A8" s="37" t="s">
        <v>18</v>
      </c>
      <c r="B8" s="37"/>
      <c r="C8" s="37"/>
      <c r="D8" s="37"/>
      <c r="E8" s="37"/>
      <c r="F8" s="37"/>
      <c r="G8" s="37"/>
    </row>
    <row r="9" spans="1:7" x14ac:dyDescent="0.2">
      <c r="A9" s="37" t="s">
        <v>19</v>
      </c>
      <c r="B9" s="6"/>
      <c r="C9" s="6"/>
      <c r="D9" s="6"/>
      <c r="E9" s="6"/>
      <c r="F9" s="6"/>
      <c r="G9" s="6"/>
    </row>
    <row r="10" spans="1:7" x14ac:dyDescent="0.2">
      <c r="A10" s="38" t="s">
        <v>20</v>
      </c>
      <c r="B10" s="6"/>
      <c r="C10" s="6"/>
      <c r="D10" s="6"/>
      <c r="E10" s="6"/>
      <c r="F10" s="6"/>
      <c r="G10" s="6"/>
    </row>
    <row r="11" spans="1:7" x14ac:dyDescent="0.2">
      <c r="A11" s="14" t="s">
        <v>11</v>
      </c>
      <c r="B11" s="7">
        <f>SUM(B6:B10)</f>
        <v>1256914.05</v>
      </c>
      <c r="C11" s="7">
        <f t="shared" ref="C11:F11" si="1">SUM(C6:C10)</f>
        <v>30000</v>
      </c>
      <c r="D11" s="7">
        <f t="shared" si="1"/>
        <v>1286914.05</v>
      </c>
      <c r="E11" s="7">
        <f t="shared" si="1"/>
        <v>701322.3</v>
      </c>
      <c r="F11" s="7">
        <f t="shared" si="1"/>
        <v>701322.3</v>
      </c>
      <c r="G11" s="7">
        <f>+D11-E11</f>
        <v>585591.75</v>
      </c>
    </row>
    <row r="17" spans="1:6" x14ac:dyDescent="0.2">
      <c r="A17" s="8" t="s">
        <v>12</v>
      </c>
      <c r="B17" s="39"/>
      <c r="C17" s="39"/>
      <c r="D17" s="39"/>
      <c r="E17" s="50" t="s">
        <v>13</v>
      </c>
      <c r="F17" s="50"/>
    </row>
    <row r="18" spans="1:6" ht="22.5" x14ac:dyDescent="0.2">
      <c r="A18" s="9" t="s">
        <v>14</v>
      </c>
      <c r="B18" s="39"/>
      <c r="C18" s="39"/>
      <c r="D18" s="39"/>
      <c r="E18" s="50" t="s">
        <v>21</v>
      </c>
      <c r="F18" s="50"/>
    </row>
  </sheetData>
  <protectedRanges>
    <protectedRange sqref="B5:G5" name="Rango1_2_1"/>
  </protectedRanges>
  <mergeCells count="6">
    <mergeCell ref="E18:F18"/>
    <mergeCell ref="A1:G1"/>
    <mergeCell ref="A2:A3"/>
    <mergeCell ref="B2:F2"/>
    <mergeCell ref="G2:G3"/>
    <mergeCell ref="E17:F17"/>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topLeftCell="B1" workbookViewId="0">
      <selection activeCell="D14" sqref="D14"/>
    </sheetView>
  </sheetViews>
  <sheetFormatPr baseColWidth="10" defaultRowHeight="36.75" customHeight="1" x14ac:dyDescent="0.2"/>
  <cols>
    <col min="1" max="1" width="52.42578125" style="25" bestFit="1" customWidth="1"/>
    <col min="2" max="2" width="15.7109375" style="25" customWidth="1"/>
    <col min="3" max="3" width="17" style="25" customWidth="1"/>
    <col min="4" max="7" width="15.7109375" style="25" customWidth="1"/>
    <col min="8" max="8" width="2.140625" style="25" customWidth="1"/>
    <col min="9" max="16384" width="11.42578125" style="25"/>
  </cols>
  <sheetData>
    <row r="1" spans="1:7" ht="36.75" customHeight="1" x14ac:dyDescent="0.2">
      <c r="A1" s="51" t="s">
        <v>132</v>
      </c>
      <c r="B1" s="52"/>
      <c r="C1" s="52"/>
      <c r="D1" s="52"/>
      <c r="E1" s="52"/>
      <c r="F1" s="52"/>
      <c r="G1" s="53"/>
    </row>
    <row r="2" spans="1:7" ht="31.5" customHeight="1" x14ac:dyDescent="0.2">
      <c r="A2" s="54" t="s">
        <v>0</v>
      </c>
      <c r="B2" s="51" t="s">
        <v>1</v>
      </c>
      <c r="C2" s="52"/>
      <c r="D2" s="52"/>
      <c r="E2" s="52"/>
      <c r="F2" s="53"/>
      <c r="G2" s="56" t="s">
        <v>2</v>
      </c>
    </row>
    <row r="3" spans="1:7" ht="24.95" customHeight="1" x14ac:dyDescent="0.2">
      <c r="A3" s="59"/>
      <c r="B3" s="11" t="s">
        <v>3</v>
      </c>
      <c r="C3" s="1" t="s">
        <v>4</v>
      </c>
      <c r="D3" s="1" t="s">
        <v>5</v>
      </c>
      <c r="E3" s="1" t="s">
        <v>6</v>
      </c>
      <c r="F3" s="20" t="s">
        <v>7</v>
      </c>
      <c r="G3" s="57"/>
    </row>
    <row r="4" spans="1:7" ht="24.95" customHeight="1" x14ac:dyDescent="0.2">
      <c r="A4" s="55"/>
      <c r="B4" s="21">
        <v>1</v>
      </c>
      <c r="C4" s="3">
        <v>2</v>
      </c>
      <c r="D4" s="3" t="s">
        <v>8</v>
      </c>
      <c r="E4" s="3">
        <v>4</v>
      </c>
      <c r="F4" s="3">
        <v>5</v>
      </c>
      <c r="G4" s="3" t="s">
        <v>9</v>
      </c>
    </row>
    <row r="5" spans="1:7" s="33" customFormat="1" ht="15" customHeight="1" x14ac:dyDescent="0.2">
      <c r="A5" s="19" t="s">
        <v>22</v>
      </c>
      <c r="B5" s="46">
        <f t="shared" ref="B5:G5" si="0">SUM(B6:B12)</f>
        <v>969742.87</v>
      </c>
      <c r="C5" s="46">
        <f t="shared" si="0"/>
        <v>0</v>
      </c>
      <c r="D5" s="46">
        <f t="shared" si="0"/>
        <v>969742.87</v>
      </c>
      <c r="E5" s="46">
        <f t="shared" ref="E5:G5" si="1">SUM(E6:E12)</f>
        <v>585168.46000000008</v>
      </c>
      <c r="F5" s="46">
        <f t="shared" si="1"/>
        <v>585168.46000000008</v>
      </c>
      <c r="G5" s="47">
        <f t="shared" si="1"/>
        <v>384574.41000000003</v>
      </c>
    </row>
    <row r="6" spans="1:7" s="33" customFormat="1" ht="15" customHeight="1" x14ac:dyDescent="0.2">
      <c r="A6" s="34" t="s">
        <v>23</v>
      </c>
      <c r="B6" s="46">
        <v>753336.13</v>
      </c>
      <c r="C6" s="46">
        <v>0</v>
      </c>
      <c r="D6" s="46">
        <f>B6+C6</f>
        <v>753336.13</v>
      </c>
      <c r="E6" s="46">
        <v>563458.35</v>
      </c>
      <c r="F6" s="46">
        <v>563458.35</v>
      </c>
      <c r="G6" s="47">
        <f>D6-E6</f>
        <v>189877.78000000003</v>
      </c>
    </row>
    <row r="7" spans="1:7" s="33" customFormat="1" ht="15" customHeight="1" x14ac:dyDescent="0.2">
      <c r="A7" s="34" t="s">
        <v>24</v>
      </c>
      <c r="B7" s="46">
        <v>0</v>
      </c>
      <c r="C7" s="46">
        <v>0</v>
      </c>
      <c r="D7" s="46">
        <f t="shared" ref="D7:D70" si="2">B7+C7</f>
        <v>0</v>
      </c>
      <c r="E7" s="46">
        <v>0</v>
      </c>
      <c r="F7" s="46">
        <v>0</v>
      </c>
      <c r="G7" s="47">
        <f t="shared" ref="G7:G70" si="3">D7-E7</f>
        <v>0</v>
      </c>
    </row>
    <row r="8" spans="1:7" s="33" customFormat="1" ht="15" customHeight="1" x14ac:dyDescent="0.2">
      <c r="A8" s="34" t="s">
        <v>25</v>
      </c>
      <c r="B8" s="46">
        <v>94940.99</v>
      </c>
      <c r="C8" s="46">
        <v>0</v>
      </c>
      <c r="D8" s="46">
        <f t="shared" si="2"/>
        <v>94940.99</v>
      </c>
      <c r="E8" s="46">
        <v>6191.8</v>
      </c>
      <c r="F8" s="46">
        <v>6191.8</v>
      </c>
      <c r="G8" s="47">
        <f t="shared" si="3"/>
        <v>88749.19</v>
      </c>
    </row>
    <row r="9" spans="1:7" s="33" customFormat="1" ht="15" customHeight="1" x14ac:dyDescent="0.2">
      <c r="A9" s="34" t="s">
        <v>26</v>
      </c>
      <c r="B9" s="46">
        <v>0</v>
      </c>
      <c r="C9" s="46">
        <v>0</v>
      </c>
      <c r="D9" s="46">
        <f t="shared" si="2"/>
        <v>0</v>
      </c>
      <c r="E9" s="46">
        <v>0</v>
      </c>
      <c r="F9" s="46">
        <v>0</v>
      </c>
      <c r="G9" s="47">
        <f t="shared" si="3"/>
        <v>0</v>
      </c>
    </row>
    <row r="10" spans="1:7" s="33" customFormat="1" ht="15" customHeight="1" x14ac:dyDescent="0.2">
      <c r="A10" s="34" t="s">
        <v>27</v>
      </c>
      <c r="B10" s="46">
        <v>121465.75</v>
      </c>
      <c r="C10" s="46">
        <v>0</v>
      </c>
      <c r="D10" s="46">
        <f t="shared" si="2"/>
        <v>121465.75</v>
      </c>
      <c r="E10" s="46">
        <v>15518.31</v>
      </c>
      <c r="F10" s="46">
        <v>15518.31</v>
      </c>
      <c r="G10" s="47">
        <f t="shared" si="3"/>
        <v>105947.44</v>
      </c>
    </row>
    <row r="11" spans="1:7" s="33" customFormat="1" ht="15" customHeight="1" x14ac:dyDescent="0.2">
      <c r="A11" s="34" t="s">
        <v>28</v>
      </c>
      <c r="B11" s="46">
        <v>0</v>
      </c>
      <c r="C11" s="46">
        <v>0</v>
      </c>
      <c r="D11" s="46">
        <f t="shared" si="2"/>
        <v>0</v>
      </c>
      <c r="E11" s="46">
        <v>0</v>
      </c>
      <c r="F11" s="46">
        <v>0</v>
      </c>
      <c r="G11" s="47">
        <f t="shared" si="3"/>
        <v>0</v>
      </c>
    </row>
    <row r="12" spans="1:7" s="33" customFormat="1" ht="15" customHeight="1" x14ac:dyDescent="0.2">
      <c r="A12" s="34" t="s">
        <v>29</v>
      </c>
      <c r="B12" s="46">
        <v>0</v>
      </c>
      <c r="C12" s="46">
        <v>0</v>
      </c>
      <c r="D12" s="46">
        <f t="shared" si="2"/>
        <v>0</v>
      </c>
      <c r="E12" s="46">
        <v>0</v>
      </c>
      <c r="F12" s="46">
        <v>0</v>
      </c>
      <c r="G12" s="47">
        <f t="shared" si="3"/>
        <v>0</v>
      </c>
    </row>
    <row r="13" spans="1:7" s="33" customFormat="1" ht="15" customHeight="1" x14ac:dyDescent="0.2">
      <c r="A13" s="19" t="s">
        <v>30</v>
      </c>
      <c r="B13" s="46">
        <f t="shared" ref="B13:G13" si="4">SUM(B14:B22)</f>
        <v>134591.82</v>
      </c>
      <c r="C13" s="46">
        <f t="shared" si="4"/>
        <v>0</v>
      </c>
      <c r="D13" s="46">
        <f t="shared" si="4"/>
        <v>134591.82</v>
      </c>
      <c r="E13" s="46">
        <f t="shared" si="4"/>
        <v>39624.120000000003</v>
      </c>
      <c r="F13" s="46">
        <f t="shared" si="4"/>
        <v>39624.120000000003</v>
      </c>
      <c r="G13" s="47">
        <f t="shared" si="4"/>
        <v>94967.7</v>
      </c>
    </row>
    <row r="14" spans="1:7" s="33" customFormat="1" ht="15" customHeight="1" x14ac:dyDescent="0.2">
      <c r="A14" s="34" t="s">
        <v>31</v>
      </c>
      <c r="B14" s="46">
        <v>54091.82</v>
      </c>
      <c r="C14" s="46">
        <v>0</v>
      </c>
      <c r="D14" s="46">
        <f t="shared" si="2"/>
        <v>54091.82</v>
      </c>
      <c r="E14" s="46">
        <v>9908.1200000000008</v>
      </c>
      <c r="F14" s="46">
        <v>9908.1200000000008</v>
      </c>
      <c r="G14" s="47">
        <f t="shared" si="3"/>
        <v>44183.7</v>
      </c>
    </row>
    <row r="15" spans="1:7" s="33" customFormat="1" ht="15" customHeight="1" x14ac:dyDescent="0.2">
      <c r="A15" s="34" t="s">
        <v>32</v>
      </c>
      <c r="B15" s="46">
        <v>0</v>
      </c>
      <c r="C15" s="46">
        <v>0</v>
      </c>
      <c r="D15" s="46">
        <f t="shared" si="2"/>
        <v>0</v>
      </c>
      <c r="E15" s="46">
        <v>0</v>
      </c>
      <c r="F15" s="46">
        <v>0</v>
      </c>
      <c r="G15" s="47">
        <f t="shared" si="3"/>
        <v>0</v>
      </c>
    </row>
    <row r="16" spans="1:7" s="33" customFormat="1" ht="15" customHeight="1" x14ac:dyDescent="0.2">
      <c r="A16" s="34" t="s">
        <v>33</v>
      </c>
      <c r="B16" s="46">
        <v>0</v>
      </c>
      <c r="C16" s="46">
        <v>0</v>
      </c>
      <c r="D16" s="46">
        <f t="shared" si="2"/>
        <v>0</v>
      </c>
      <c r="E16" s="46">
        <v>0</v>
      </c>
      <c r="F16" s="46">
        <v>0</v>
      </c>
      <c r="G16" s="47">
        <f t="shared" si="3"/>
        <v>0</v>
      </c>
    </row>
    <row r="17" spans="1:7" s="33" customFormat="1" ht="15" customHeight="1" x14ac:dyDescent="0.2">
      <c r="A17" s="34" t="s">
        <v>34</v>
      </c>
      <c r="B17" s="46">
        <v>0</v>
      </c>
      <c r="C17" s="46">
        <v>0</v>
      </c>
      <c r="D17" s="46">
        <f t="shared" si="2"/>
        <v>0</v>
      </c>
      <c r="E17" s="46">
        <v>0</v>
      </c>
      <c r="F17" s="46">
        <v>0</v>
      </c>
      <c r="G17" s="47">
        <f t="shared" si="3"/>
        <v>0</v>
      </c>
    </row>
    <row r="18" spans="1:7" s="33" customFormat="1" ht="15" customHeight="1" x14ac:dyDescent="0.2">
      <c r="A18" s="34" t="s">
        <v>35</v>
      </c>
      <c r="B18" s="46">
        <v>42000</v>
      </c>
      <c r="C18" s="46">
        <v>0</v>
      </c>
      <c r="D18" s="46">
        <f t="shared" si="2"/>
        <v>42000</v>
      </c>
      <c r="E18" s="46">
        <v>2716</v>
      </c>
      <c r="F18" s="46">
        <v>2716</v>
      </c>
      <c r="G18" s="47">
        <f t="shared" si="3"/>
        <v>39284</v>
      </c>
    </row>
    <row r="19" spans="1:7" s="33" customFormat="1" ht="15" customHeight="1" x14ac:dyDescent="0.2">
      <c r="A19" s="34" t="s">
        <v>36</v>
      </c>
      <c r="B19" s="46">
        <v>36000</v>
      </c>
      <c r="C19" s="46">
        <v>0</v>
      </c>
      <c r="D19" s="46">
        <f t="shared" si="2"/>
        <v>36000</v>
      </c>
      <c r="E19" s="46">
        <v>27000</v>
      </c>
      <c r="F19" s="46">
        <v>27000</v>
      </c>
      <c r="G19" s="47">
        <f t="shared" si="3"/>
        <v>9000</v>
      </c>
    </row>
    <row r="20" spans="1:7" s="33" customFormat="1" ht="15" customHeight="1" x14ac:dyDescent="0.2">
      <c r="A20" s="34" t="s">
        <v>37</v>
      </c>
      <c r="B20" s="46">
        <v>0</v>
      </c>
      <c r="C20" s="46">
        <v>0</v>
      </c>
      <c r="D20" s="46">
        <f t="shared" si="2"/>
        <v>0</v>
      </c>
      <c r="E20" s="46">
        <v>0</v>
      </c>
      <c r="F20" s="46">
        <v>0</v>
      </c>
      <c r="G20" s="47">
        <f t="shared" si="3"/>
        <v>0</v>
      </c>
    </row>
    <row r="21" spans="1:7" s="33" customFormat="1" ht="15" customHeight="1" x14ac:dyDescent="0.2">
      <c r="A21" s="34" t="s">
        <v>38</v>
      </c>
      <c r="B21" s="46">
        <v>0</v>
      </c>
      <c r="C21" s="46">
        <v>0</v>
      </c>
      <c r="D21" s="46">
        <f t="shared" si="2"/>
        <v>0</v>
      </c>
      <c r="E21" s="46">
        <v>0</v>
      </c>
      <c r="F21" s="46">
        <v>0</v>
      </c>
      <c r="G21" s="47">
        <f t="shared" si="3"/>
        <v>0</v>
      </c>
    </row>
    <row r="22" spans="1:7" s="33" customFormat="1" ht="15" customHeight="1" x14ac:dyDescent="0.2">
      <c r="A22" s="34" t="s">
        <v>39</v>
      </c>
      <c r="B22" s="46">
        <v>2500</v>
      </c>
      <c r="C22" s="46">
        <v>0</v>
      </c>
      <c r="D22" s="46">
        <f t="shared" si="2"/>
        <v>2500</v>
      </c>
      <c r="E22" s="46">
        <v>0</v>
      </c>
      <c r="F22" s="46">
        <v>0</v>
      </c>
      <c r="G22" s="47">
        <f t="shared" si="3"/>
        <v>2500</v>
      </c>
    </row>
    <row r="23" spans="1:7" s="33" customFormat="1" ht="15" customHeight="1" x14ac:dyDescent="0.2">
      <c r="A23" s="19" t="s">
        <v>40</v>
      </c>
      <c r="B23" s="46">
        <f t="shared" ref="B23:G23" si="5">SUM(B24:B32)</f>
        <v>110579.36</v>
      </c>
      <c r="C23" s="46">
        <f t="shared" si="5"/>
        <v>15000</v>
      </c>
      <c r="D23" s="46">
        <f t="shared" si="5"/>
        <v>125579.36</v>
      </c>
      <c r="E23" s="46">
        <f t="shared" si="5"/>
        <v>71472.72</v>
      </c>
      <c r="F23" s="46">
        <f t="shared" si="5"/>
        <v>71472.72</v>
      </c>
      <c r="G23" s="47">
        <f t="shared" si="5"/>
        <v>54106.64</v>
      </c>
    </row>
    <row r="24" spans="1:7" s="33" customFormat="1" ht="15" customHeight="1" x14ac:dyDescent="0.2">
      <c r="A24" s="34" t="s">
        <v>41</v>
      </c>
      <c r="B24" s="46">
        <v>0</v>
      </c>
      <c r="C24" s="46">
        <v>10000</v>
      </c>
      <c r="D24" s="46">
        <f t="shared" si="2"/>
        <v>10000</v>
      </c>
      <c r="E24" s="46">
        <v>336.18</v>
      </c>
      <c r="F24" s="46">
        <v>336.18</v>
      </c>
      <c r="G24" s="47">
        <f t="shared" si="3"/>
        <v>9663.82</v>
      </c>
    </row>
    <row r="25" spans="1:7" s="33" customFormat="1" ht="15" customHeight="1" x14ac:dyDescent="0.2">
      <c r="A25" s="34" t="s">
        <v>42</v>
      </c>
      <c r="B25" s="46">
        <v>0</v>
      </c>
      <c r="C25" s="46">
        <v>0</v>
      </c>
      <c r="D25" s="46">
        <f t="shared" si="2"/>
        <v>0</v>
      </c>
      <c r="E25" s="46">
        <v>0</v>
      </c>
      <c r="F25" s="46">
        <v>0</v>
      </c>
      <c r="G25" s="47">
        <f t="shared" si="3"/>
        <v>0</v>
      </c>
    </row>
    <row r="26" spans="1:7" s="33" customFormat="1" ht="15" customHeight="1" x14ac:dyDescent="0.2">
      <c r="A26" s="34" t="s">
        <v>43</v>
      </c>
      <c r="B26" s="46">
        <v>54000</v>
      </c>
      <c r="C26" s="46">
        <v>0</v>
      </c>
      <c r="D26" s="46">
        <f t="shared" si="2"/>
        <v>54000</v>
      </c>
      <c r="E26" s="46">
        <v>36727.61</v>
      </c>
      <c r="F26" s="46">
        <v>36727.61</v>
      </c>
      <c r="G26" s="47">
        <f t="shared" si="3"/>
        <v>17272.39</v>
      </c>
    </row>
    <row r="27" spans="1:7" s="33" customFormat="1" ht="15" customHeight="1" x14ac:dyDescent="0.2">
      <c r="A27" s="34" t="s">
        <v>44</v>
      </c>
      <c r="B27" s="46">
        <v>7200</v>
      </c>
      <c r="C27" s="46">
        <v>0</v>
      </c>
      <c r="D27" s="46">
        <f t="shared" si="2"/>
        <v>7200</v>
      </c>
      <c r="E27" s="46">
        <v>3703.48</v>
      </c>
      <c r="F27" s="46">
        <v>3703.48</v>
      </c>
      <c r="G27" s="47">
        <f t="shared" si="3"/>
        <v>3496.52</v>
      </c>
    </row>
    <row r="28" spans="1:7" s="33" customFormat="1" ht="15" customHeight="1" x14ac:dyDescent="0.2">
      <c r="A28" s="34" t="s">
        <v>45</v>
      </c>
      <c r="B28" s="46">
        <v>0</v>
      </c>
      <c r="C28" s="46">
        <v>0</v>
      </c>
      <c r="D28" s="46">
        <f t="shared" si="2"/>
        <v>0</v>
      </c>
      <c r="E28" s="46">
        <v>0</v>
      </c>
      <c r="F28" s="46">
        <v>0</v>
      </c>
      <c r="G28" s="47">
        <f t="shared" si="3"/>
        <v>0</v>
      </c>
    </row>
    <row r="29" spans="1:7" s="33" customFormat="1" ht="15" customHeight="1" x14ac:dyDescent="0.2">
      <c r="A29" s="34" t="s">
        <v>46</v>
      </c>
      <c r="B29" s="46">
        <v>0</v>
      </c>
      <c r="C29" s="46">
        <v>0</v>
      </c>
      <c r="D29" s="46">
        <f t="shared" si="2"/>
        <v>0</v>
      </c>
      <c r="E29" s="46">
        <v>0</v>
      </c>
      <c r="F29" s="46">
        <v>0</v>
      </c>
      <c r="G29" s="47">
        <f t="shared" si="3"/>
        <v>0</v>
      </c>
    </row>
    <row r="30" spans="1:7" s="33" customFormat="1" ht="15" customHeight="1" x14ac:dyDescent="0.2">
      <c r="A30" s="34" t="s">
        <v>47</v>
      </c>
      <c r="B30" s="46">
        <v>6500</v>
      </c>
      <c r="C30" s="46">
        <v>5000</v>
      </c>
      <c r="D30" s="46">
        <f t="shared" si="2"/>
        <v>11500</v>
      </c>
      <c r="E30" s="46">
        <v>3223.01</v>
      </c>
      <c r="F30" s="46">
        <v>3223.01</v>
      </c>
      <c r="G30" s="47">
        <f t="shared" si="3"/>
        <v>8276.99</v>
      </c>
    </row>
    <row r="31" spans="1:7" s="33" customFormat="1" ht="15" customHeight="1" x14ac:dyDescent="0.2">
      <c r="A31" s="34" t="s">
        <v>48</v>
      </c>
      <c r="B31" s="46">
        <v>23500</v>
      </c>
      <c r="C31" s="46">
        <v>0</v>
      </c>
      <c r="D31" s="46">
        <f t="shared" si="2"/>
        <v>23500</v>
      </c>
      <c r="E31" s="46">
        <v>16147.44</v>
      </c>
      <c r="F31" s="46">
        <v>16147.44</v>
      </c>
      <c r="G31" s="47">
        <f t="shared" si="3"/>
        <v>7352.5599999999995</v>
      </c>
    </row>
    <row r="32" spans="1:7" s="33" customFormat="1" ht="15" customHeight="1" x14ac:dyDescent="0.2">
      <c r="A32" s="34" t="s">
        <v>49</v>
      </c>
      <c r="B32" s="46">
        <v>19379.36</v>
      </c>
      <c r="C32" s="46">
        <v>0</v>
      </c>
      <c r="D32" s="46">
        <f t="shared" si="2"/>
        <v>19379.36</v>
      </c>
      <c r="E32" s="46">
        <v>11335</v>
      </c>
      <c r="F32" s="46">
        <v>11335</v>
      </c>
      <c r="G32" s="47">
        <f t="shared" si="3"/>
        <v>8044.3600000000006</v>
      </c>
    </row>
    <row r="33" spans="1:7" s="33" customFormat="1" ht="15" customHeight="1" x14ac:dyDescent="0.2">
      <c r="A33" s="19" t="s">
        <v>50</v>
      </c>
      <c r="B33" s="46">
        <f t="shared" ref="B33:G33" si="6">SUM(B34:B42)</f>
        <v>0</v>
      </c>
      <c r="C33" s="46">
        <f t="shared" si="6"/>
        <v>0</v>
      </c>
      <c r="D33" s="46">
        <f t="shared" si="6"/>
        <v>0</v>
      </c>
      <c r="E33" s="46">
        <f t="shared" si="6"/>
        <v>0</v>
      </c>
      <c r="F33" s="46">
        <f t="shared" si="6"/>
        <v>0</v>
      </c>
      <c r="G33" s="47">
        <f t="shared" si="6"/>
        <v>0</v>
      </c>
    </row>
    <row r="34" spans="1:7" s="33" customFormat="1" ht="15" customHeight="1" x14ac:dyDescent="0.2">
      <c r="A34" s="34" t="s">
        <v>51</v>
      </c>
      <c r="B34" s="46">
        <v>0</v>
      </c>
      <c r="C34" s="46">
        <v>0</v>
      </c>
      <c r="D34" s="46">
        <f t="shared" si="2"/>
        <v>0</v>
      </c>
      <c r="E34" s="46">
        <v>0</v>
      </c>
      <c r="F34" s="46">
        <v>0</v>
      </c>
      <c r="G34" s="47">
        <f t="shared" si="3"/>
        <v>0</v>
      </c>
    </row>
    <row r="35" spans="1:7" s="33" customFormat="1" ht="15" customHeight="1" x14ac:dyDescent="0.2">
      <c r="A35" s="34" t="s">
        <v>52</v>
      </c>
      <c r="B35" s="46">
        <v>0</v>
      </c>
      <c r="C35" s="46">
        <v>0</v>
      </c>
      <c r="D35" s="46">
        <f t="shared" si="2"/>
        <v>0</v>
      </c>
      <c r="E35" s="46">
        <v>0</v>
      </c>
      <c r="F35" s="46">
        <v>0</v>
      </c>
      <c r="G35" s="47">
        <f t="shared" si="3"/>
        <v>0</v>
      </c>
    </row>
    <row r="36" spans="1:7" s="33" customFormat="1" ht="15" customHeight="1" x14ac:dyDescent="0.2">
      <c r="A36" s="34" t="s">
        <v>53</v>
      </c>
      <c r="B36" s="46">
        <v>0</v>
      </c>
      <c r="C36" s="46">
        <v>0</v>
      </c>
      <c r="D36" s="46">
        <f t="shared" si="2"/>
        <v>0</v>
      </c>
      <c r="E36" s="46">
        <v>0</v>
      </c>
      <c r="F36" s="46">
        <v>0</v>
      </c>
      <c r="G36" s="47">
        <f t="shared" si="3"/>
        <v>0</v>
      </c>
    </row>
    <row r="37" spans="1:7" s="33" customFormat="1" ht="15" customHeight="1" x14ac:dyDescent="0.2">
      <c r="A37" s="34" t="s">
        <v>54</v>
      </c>
      <c r="B37" s="46">
        <v>0</v>
      </c>
      <c r="C37" s="46">
        <v>0</v>
      </c>
      <c r="D37" s="46">
        <f t="shared" si="2"/>
        <v>0</v>
      </c>
      <c r="E37" s="46">
        <v>0</v>
      </c>
      <c r="F37" s="46">
        <v>0</v>
      </c>
      <c r="G37" s="47">
        <f t="shared" si="3"/>
        <v>0</v>
      </c>
    </row>
    <row r="38" spans="1:7" s="33" customFormat="1" ht="15" customHeight="1" x14ac:dyDescent="0.2">
      <c r="A38" s="34" t="s">
        <v>55</v>
      </c>
      <c r="B38" s="46">
        <v>0</v>
      </c>
      <c r="C38" s="46">
        <v>0</v>
      </c>
      <c r="D38" s="46">
        <f t="shared" si="2"/>
        <v>0</v>
      </c>
      <c r="E38" s="46">
        <v>0</v>
      </c>
      <c r="F38" s="46">
        <v>0</v>
      </c>
      <c r="G38" s="47">
        <f t="shared" si="3"/>
        <v>0</v>
      </c>
    </row>
    <row r="39" spans="1:7" s="33" customFormat="1" ht="15" customHeight="1" x14ac:dyDescent="0.2">
      <c r="A39" s="34" t="s">
        <v>56</v>
      </c>
      <c r="B39" s="46">
        <v>0</v>
      </c>
      <c r="C39" s="46">
        <v>0</v>
      </c>
      <c r="D39" s="46">
        <f t="shared" si="2"/>
        <v>0</v>
      </c>
      <c r="E39" s="46">
        <v>0</v>
      </c>
      <c r="F39" s="46">
        <v>0</v>
      </c>
      <c r="G39" s="47">
        <f t="shared" si="3"/>
        <v>0</v>
      </c>
    </row>
    <row r="40" spans="1:7" s="33" customFormat="1" ht="15" customHeight="1" x14ac:dyDescent="0.2">
      <c r="A40" s="34" t="s">
        <v>57</v>
      </c>
      <c r="B40" s="46">
        <v>0</v>
      </c>
      <c r="C40" s="46">
        <v>0</v>
      </c>
      <c r="D40" s="46">
        <f t="shared" si="2"/>
        <v>0</v>
      </c>
      <c r="E40" s="46">
        <v>0</v>
      </c>
      <c r="F40" s="46">
        <v>0</v>
      </c>
      <c r="G40" s="47">
        <f t="shared" si="3"/>
        <v>0</v>
      </c>
    </row>
    <row r="41" spans="1:7" s="33" customFormat="1" ht="15" customHeight="1" x14ac:dyDescent="0.2">
      <c r="A41" s="34" t="s">
        <v>58</v>
      </c>
      <c r="B41" s="46">
        <v>0</v>
      </c>
      <c r="C41" s="46">
        <v>0</v>
      </c>
      <c r="D41" s="46">
        <f t="shared" si="2"/>
        <v>0</v>
      </c>
      <c r="E41" s="46">
        <v>0</v>
      </c>
      <c r="F41" s="46">
        <v>0</v>
      </c>
      <c r="G41" s="47">
        <f t="shared" si="3"/>
        <v>0</v>
      </c>
    </row>
    <row r="42" spans="1:7" s="33" customFormat="1" ht="15" customHeight="1" x14ac:dyDescent="0.2">
      <c r="A42" s="34" t="s">
        <v>59</v>
      </c>
      <c r="B42" s="46">
        <v>0</v>
      </c>
      <c r="C42" s="46">
        <v>0</v>
      </c>
      <c r="D42" s="46">
        <f t="shared" si="2"/>
        <v>0</v>
      </c>
      <c r="E42" s="46">
        <v>0</v>
      </c>
      <c r="F42" s="46">
        <v>0</v>
      </c>
      <c r="G42" s="47">
        <f t="shared" si="3"/>
        <v>0</v>
      </c>
    </row>
    <row r="43" spans="1:7" s="33" customFormat="1" ht="15" customHeight="1" x14ac:dyDescent="0.2">
      <c r="A43" s="19" t="s">
        <v>60</v>
      </c>
      <c r="B43" s="46">
        <f t="shared" ref="B43:G43" si="7">SUM(B44:B52)</f>
        <v>42000</v>
      </c>
      <c r="C43" s="46">
        <f t="shared" si="7"/>
        <v>-15000</v>
      </c>
      <c r="D43" s="46">
        <f t="shared" si="7"/>
        <v>27000</v>
      </c>
      <c r="E43" s="46">
        <f t="shared" si="7"/>
        <v>5057</v>
      </c>
      <c r="F43" s="46">
        <f t="shared" si="7"/>
        <v>5057</v>
      </c>
      <c r="G43" s="47">
        <f t="shared" si="7"/>
        <v>21943</v>
      </c>
    </row>
    <row r="44" spans="1:7" s="33" customFormat="1" ht="15" customHeight="1" x14ac:dyDescent="0.2">
      <c r="A44" s="34" t="s">
        <v>61</v>
      </c>
      <c r="B44" s="46">
        <v>42000</v>
      </c>
      <c r="C44" s="46">
        <v>-15000</v>
      </c>
      <c r="D44" s="46">
        <f t="shared" si="2"/>
        <v>27000</v>
      </c>
      <c r="E44" s="46">
        <v>5057</v>
      </c>
      <c r="F44" s="46">
        <v>5057</v>
      </c>
      <c r="G44" s="47">
        <f t="shared" si="3"/>
        <v>21943</v>
      </c>
    </row>
    <row r="45" spans="1:7" s="33" customFormat="1" ht="15" customHeight="1" x14ac:dyDescent="0.2">
      <c r="A45" s="34" t="s">
        <v>62</v>
      </c>
      <c r="B45" s="46">
        <v>0</v>
      </c>
      <c r="C45" s="46">
        <v>0</v>
      </c>
      <c r="D45" s="46">
        <f t="shared" si="2"/>
        <v>0</v>
      </c>
      <c r="E45" s="46">
        <v>0</v>
      </c>
      <c r="F45" s="46">
        <v>0</v>
      </c>
      <c r="G45" s="47">
        <f t="shared" si="3"/>
        <v>0</v>
      </c>
    </row>
    <row r="46" spans="1:7" s="33" customFormat="1" ht="15" customHeight="1" x14ac:dyDescent="0.2">
      <c r="A46" s="34" t="s">
        <v>63</v>
      </c>
      <c r="B46" s="46">
        <v>0</v>
      </c>
      <c r="C46" s="46">
        <v>0</v>
      </c>
      <c r="D46" s="46">
        <f t="shared" si="2"/>
        <v>0</v>
      </c>
      <c r="E46" s="46">
        <v>0</v>
      </c>
      <c r="F46" s="46">
        <v>0</v>
      </c>
      <c r="G46" s="47">
        <f t="shared" si="3"/>
        <v>0</v>
      </c>
    </row>
    <row r="47" spans="1:7" s="33" customFormat="1" ht="15" customHeight="1" x14ac:dyDescent="0.2">
      <c r="A47" s="34" t="s">
        <v>64</v>
      </c>
      <c r="B47" s="46">
        <v>0</v>
      </c>
      <c r="C47" s="46">
        <v>0</v>
      </c>
      <c r="D47" s="46">
        <f t="shared" si="2"/>
        <v>0</v>
      </c>
      <c r="E47" s="46">
        <v>0</v>
      </c>
      <c r="F47" s="46">
        <v>0</v>
      </c>
      <c r="G47" s="47">
        <f t="shared" si="3"/>
        <v>0</v>
      </c>
    </row>
    <row r="48" spans="1:7" s="33" customFormat="1" ht="15" customHeight="1" x14ac:dyDescent="0.2">
      <c r="A48" s="34" t="s">
        <v>65</v>
      </c>
      <c r="B48" s="46">
        <v>0</v>
      </c>
      <c r="C48" s="46">
        <v>0</v>
      </c>
      <c r="D48" s="46">
        <f t="shared" si="2"/>
        <v>0</v>
      </c>
      <c r="E48" s="46">
        <v>0</v>
      </c>
      <c r="F48" s="46">
        <v>0</v>
      </c>
      <c r="G48" s="47">
        <f t="shared" si="3"/>
        <v>0</v>
      </c>
    </row>
    <row r="49" spans="1:7" s="33" customFormat="1" ht="15" customHeight="1" x14ac:dyDescent="0.2">
      <c r="A49" s="34" t="s">
        <v>66</v>
      </c>
      <c r="B49" s="46">
        <v>0</v>
      </c>
      <c r="C49" s="46">
        <v>0</v>
      </c>
      <c r="D49" s="46">
        <f t="shared" si="2"/>
        <v>0</v>
      </c>
      <c r="E49" s="46">
        <v>0</v>
      </c>
      <c r="F49" s="46">
        <v>0</v>
      </c>
      <c r="G49" s="47">
        <f t="shared" si="3"/>
        <v>0</v>
      </c>
    </row>
    <row r="50" spans="1:7" s="33" customFormat="1" ht="15" customHeight="1" x14ac:dyDescent="0.2">
      <c r="A50" s="34" t="s">
        <v>67</v>
      </c>
      <c r="B50" s="46">
        <v>0</v>
      </c>
      <c r="C50" s="46">
        <v>0</v>
      </c>
      <c r="D50" s="46">
        <f t="shared" si="2"/>
        <v>0</v>
      </c>
      <c r="E50" s="46">
        <v>0</v>
      </c>
      <c r="F50" s="46">
        <v>0</v>
      </c>
      <c r="G50" s="47">
        <f t="shared" si="3"/>
        <v>0</v>
      </c>
    </row>
    <row r="51" spans="1:7" s="33" customFormat="1" ht="15" customHeight="1" x14ac:dyDescent="0.2">
      <c r="A51" s="34" t="s">
        <v>68</v>
      </c>
      <c r="B51" s="46">
        <v>0</v>
      </c>
      <c r="C51" s="46">
        <v>0</v>
      </c>
      <c r="D51" s="46">
        <f t="shared" si="2"/>
        <v>0</v>
      </c>
      <c r="E51" s="46">
        <v>0</v>
      </c>
      <c r="F51" s="46">
        <v>0</v>
      </c>
      <c r="G51" s="47">
        <f t="shared" si="3"/>
        <v>0</v>
      </c>
    </row>
    <row r="52" spans="1:7" s="33" customFormat="1" ht="15" customHeight="1" x14ac:dyDescent="0.2">
      <c r="A52" s="34" t="s">
        <v>69</v>
      </c>
      <c r="B52" s="46">
        <v>0</v>
      </c>
      <c r="C52" s="46">
        <v>0</v>
      </c>
      <c r="D52" s="46">
        <f t="shared" si="2"/>
        <v>0</v>
      </c>
      <c r="E52" s="46">
        <v>0</v>
      </c>
      <c r="F52" s="46">
        <v>0</v>
      </c>
      <c r="G52" s="47">
        <f t="shared" si="3"/>
        <v>0</v>
      </c>
    </row>
    <row r="53" spans="1:7" s="33" customFormat="1" ht="15" customHeight="1" x14ac:dyDescent="0.2">
      <c r="A53" s="19" t="s">
        <v>70</v>
      </c>
      <c r="B53" s="46">
        <f t="shared" ref="B53:G53" si="8">SUM(B54:B56)</f>
        <v>0</v>
      </c>
      <c r="C53" s="46">
        <f t="shared" si="8"/>
        <v>0</v>
      </c>
      <c r="D53" s="46">
        <f t="shared" si="8"/>
        <v>0</v>
      </c>
      <c r="E53" s="46">
        <f t="shared" si="8"/>
        <v>0</v>
      </c>
      <c r="F53" s="46">
        <f t="shared" si="8"/>
        <v>0</v>
      </c>
      <c r="G53" s="47">
        <f t="shared" si="8"/>
        <v>0</v>
      </c>
    </row>
    <row r="54" spans="1:7" s="33" customFormat="1" ht="15" customHeight="1" x14ac:dyDescent="0.2">
      <c r="A54" s="34" t="s">
        <v>71</v>
      </c>
      <c r="B54" s="46">
        <v>0</v>
      </c>
      <c r="C54" s="46">
        <v>0</v>
      </c>
      <c r="D54" s="46">
        <f t="shared" si="2"/>
        <v>0</v>
      </c>
      <c r="E54" s="46">
        <v>0</v>
      </c>
      <c r="F54" s="46">
        <v>0</v>
      </c>
      <c r="G54" s="47">
        <f t="shared" si="3"/>
        <v>0</v>
      </c>
    </row>
    <row r="55" spans="1:7" s="33" customFormat="1" ht="15" customHeight="1" x14ac:dyDescent="0.2">
      <c r="A55" s="34" t="s">
        <v>72</v>
      </c>
      <c r="B55" s="46">
        <v>0</v>
      </c>
      <c r="C55" s="46">
        <v>0</v>
      </c>
      <c r="D55" s="46">
        <f t="shared" si="2"/>
        <v>0</v>
      </c>
      <c r="E55" s="46">
        <v>0</v>
      </c>
      <c r="F55" s="46">
        <v>0</v>
      </c>
      <c r="G55" s="47">
        <f t="shared" si="3"/>
        <v>0</v>
      </c>
    </row>
    <row r="56" spans="1:7" s="33" customFormat="1" ht="15" customHeight="1" x14ac:dyDescent="0.2">
      <c r="A56" s="34" t="s">
        <v>73</v>
      </c>
      <c r="B56" s="46">
        <v>0</v>
      </c>
      <c r="C56" s="46">
        <v>0</v>
      </c>
      <c r="D56" s="46">
        <f t="shared" si="2"/>
        <v>0</v>
      </c>
      <c r="E56" s="46">
        <v>0</v>
      </c>
      <c r="F56" s="46">
        <v>0</v>
      </c>
      <c r="G56" s="47">
        <f t="shared" si="3"/>
        <v>0</v>
      </c>
    </row>
    <row r="57" spans="1:7" s="33" customFormat="1" ht="15" customHeight="1" x14ac:dyDescent="0.2">
      <c r="A57" s="19" t="s">
        <v>74</v>
      </c>
      <c r="B57" s="46">
        <f t="shared" ref="B57:G57" si="9">SUM(B58:B64)</f>
        <v>0</v>
      </c>
      <c r="C57" s="46">
        <f t="shared" si="9"/>
        <v>0</v>
      </c>
      <c r="D57" s="46">
        <f t="shared" si="9"/>
        <v>0</v>
      </c>
      <c r="E57" s="46">
        <f t="shared" si="9"/>
        <v>0</v>
      </c>
      <c r="F57" s="46">
        <f t="shared" si="9"/>
        <v>0</v>
      </c>
      <c r="G57" s="47">
        <f t="shared" si="9"/>
        <v>0</v>
      </c>
    </row>
    <row r="58" spans="1:7" s="33" customFormat="1" ht="15" customHeight="1" x14ac:dyDescent="0.2">
      <c r="A58" s="34" t="s">
        <v>75</v>
      </c>
      <c r="B58" s="46">
        <v>0</v>
      </c>
      <c r="C58" s="46">
        <v>0</v>
      </c>
      <c r="D58" s="46">
        <f t="shared" si="2"/>
        <v>0</v>
      </c>
      <c r="E58" s="46">
        <v>0</v>
      </c>
      <c r="F58" s="46">
        <v>0</v>
      </c>
      <c r="G58" s="47">
        <f t="shared" si="3"/>
        <v>0</v>
      </c>
    </row>
    <row r="59" spans="1:7" s="33" customFormat="1" ht="15" customHeight="1" x14ac:dyDescent="0.2">
      <c r="A59" s="34" t="s">
        <v>76</v>
      </c>
      <c r="B59" s="46">
        <v>0</v>
      </c>
      <c r="C59" s="46">
        <v>0</v>
      </c>
      <c r="D59" s="46">
        <f t="shared" si="2"/>
        <v>0</v>
      </c>
      <c r="E59" s="46">
        <v>0</v>
      </c>
      <c r="F59" s="46">
        <v>0</v>
      </c>
      <c r="G59" s="47">
        <f t="shared" si="3"/>
        <v>0</v>
      </c>
    </row>
    <row r="60" spans="1:7" s="33" customFormat="1" ht="15" customHeight="1" x14ac:dyDescent="0.2">
      <c r="A60" s="34" t="s">
        <v>77</v>
      </c>
      <c r="B60" s="46">
        <v>0</v>
      </c>
      <c r="C60" s="46">
        <v>0</v>
      </c>
      <c r="D60" s="46">
        <f t="shared" si="2"/>
        <v>0</v>
      </c>
      <c r="E60" s="46">
        <v>0</v>
      </c>
      <c r="F60" s="46">
        <v>0</v>
      </c>
      <c r="G60" s="47">
        <f t="shared" si="3"/>
        <v>0</v>
      </c>
    </row>
    <row r="61" spans="1:7" s="33" customFormat="1" ht="15" customHeight="1" x14ac:dyDescent="0.2">
      <c r="A61" s="34" t="s">
        <v>78</v>
      </c>
      <c r="B61" s="46">
        <v>0</v>
      </c>
      <c r="C61" s="46">
        <v>0</v>
      </c>
      <c r="D61" s="46">
        <f t="shared" si="2"/>
        <v>0</v>
      </c>
      <c r="E61" s="46">
        <v>0</v>
      </c>
      <c r="F61" s="46">
        <v>0</v>
      </c>
      <c r="G61" s="47">
        <f t="shared" si="3"/>
        <v>0</v>
      </c>
    </row>
    <row r="62" spans="1:7" s="33" customFormat="1" ht="15" customHeight="1" x14ac:dyDescent="0.2">
      <c r="A62" s="34" t="s">
        <v>79</v>
      </c>
      <c r="B62" s="46">
        <v>0</v>
      </c>
      <c r="C62" s="46">
        <v>0</v>
      </c>
      <c r="D62" s="46">
        <f t="shared" si="2"/>
        <v>0</v>
      </c>
      <c r="E62" s="46">
        <v>0</v>
      </c>
      <c r="F62" s="46">
        <v>0</v>
      </c>
      <c r="G62" s="47">
        <f t="shared" si="3"/>
        <v>0</v>
      </c>
    </row>
    <row r="63" spans="1:7" s="33" customFormat="1" ht="15" customHeight="1" x14ac:dyDescent="0.2">
      <c r="A63" s="34" t="s">
        <v>80</v>
      </c>
      <c r="B63" s="46">
        <v>0</v>
      </c>
      <c r="C63" s="46">
        <v>0</v>
      </c>
      <c r="D63" s="46">
        <f t="shared" si="2"/>
        <v>0</v>
      </c>
      <c r="E63" s="46">
        <v>0</v>
      </c>
      <c r="F63" s="46">
        <v>0</v>
      </c>
      <c r="G63" s="47">
        <f t="shared" si="3"/>
        <v>0</v>
      </c>
    </row>
    <row r="64" spans="1:7" s="33" customFormat="1" ht="15" customHeight="1" x14ac:dyDescent="0.2">
      <c r="A64" s="34" t="s">
        <v>81</v>
      </c>
      <c r="B64" s="46">
        <v>0</v>
      </c>
      <c r="C64" s="46">
        <v>0</v>
      </c>
      <c r="D64" s="46">
        <f t="shared" si="2"/>
        <v>0</v>
      </c>
      <c r="E64" s="46">
        <v>0</v>
      </c>
      <c r="F64" s="46">
        <v>0</v>
      </c>
      <c r="G64" s="47">
        <f t="shared" si="3"/>
        <v>0</v>
      </c>
    </row>
    <row r="65" spans="1:7" s="33" customFormat="1" ht="15" customHeight="1" x14ac:dyDescent="0.2">
      <c r="A65" s="19" t="s">
        <v>82</v>
      </c>
      <c r="B65" s="46">
        <f t="shared" ref="B65:G65" si="10">SUM(B66:B68)</f>
        <v>0</v>
      </c>
      <c r="C65" s="46">
        <f t="shared" si="10"/>
        <v>0</v>
      </c>
      <c r="D65" s="46">
        <f t="shared" si="10"/>
        <v>0</v>
      </c>
      <c r="E65" s="46">
        <f t="shared" ref="E65:G65" si="11">SUM(E66:E68)</f>
        <v>0</v>
      </c>
      <c r="F65" s="46">
        <f t="shared" si="11"/>
        <v>0</v>
      </c>
      <c r="G65" s="47">
        <f t="shared" si="11"/>
        <v>0</v>
      </c>
    </row>
    <row r="66" spans="1:7" s="33" customFormat="1" ht="15" customHeight="1" x14ac:dyDescent="0.2">
      <c r="A66" s="34" t="s">
        <v>20</v>
      </c>
      <c r="B66" s="46">
        <v>0</v>
      </c>
      <c r="C66" s="46">
        <v>0</v>
      </c>
      <c r="D66" s="46">
        <f t="shared" si="2"/>
        <v>0</v>
      </c>
      <c r="E66" s="46">
        <v>0</v>
      </c>
      <c r="F66" s="46">
        <v>0</v>
      </c>
      <c r="G66" s="47">
        <f t="shared" si="3"/>
        <v>0</v>
      </c>
    </row>
    <row r="67" spans="1:7" s="33" customFormat="1" ht="15" customHeight="1" x14ac:dyDescent="0.2">
      <c r="A67" s="34" t="s">
        <v>83</v>
      </c>
      <c r="B67" s="46">
        <v>0</v>
      </c>
      <c r="C67" s="46">
        <v>0</v>
      </c>
      <c r="D67" s="46">
        <f t="shared" si="2"/>
        <v>0</v>
      </c>
      <c r="E67" s="46">
        <v>0</v>
      </c>
      <c r="F67" s="46">
        <v>0</v>
      </c>
      <c r="G67" s="47">
        <f t="shared" si="3"/>
        <v>0</v>
      </c>
    </row>
    <row r="68" spans="1:7" s="33" customFormat="1" ht="15" customHeight="1" x14ac:dyDescent="0.2">
      <c r="A68" s="34" t="s">
        <v>84</v>
      </c>
      <c r="B68" s="46">
        <v>0</v>
      </c>
      <c r="C68" s="46">
        <v>0</v>
      </c>
      <c r="D68" s="46">
        <f t="shared" si="2"/>
        <v>0</v>
      </c>
      <c r="E68" s="46">
        <v>0</v>
      </c>
      <c r="F68" s="46">
        <v>0</v>
      </c>
      <c r="G68" s="47">
        <f t="shared" si="3"/>
        <v>0</v>
      </c>
    </row>
    <row r="69" spans="1:7" s="33" customFormat="1" ht="15" customHeight="1" x14ac:dyDescent="0.2">
      <c r="A69" s="19" t="s">
        <v>85</v>
      </c>
      <c r="B69" s="46">
        <f t="shared" ref="B69:G69" si="12">SUM(B70:B76)</f>
        <v>0</v>
      </c>
      <c r="C69" s="46">
        <f t="shared" si="12"/>
        <v>0</v>
      </c>
      <c r="D69" s="46">
        <f t="shared" si="12"/>
        <v>0</v>
      </c>
      <c r="E69" s="46">
        <f t="shared" ref="E69:G69" si="13">SUM(E70:E76)</f>
        <v>0</v>
      </c>
      <c r="F69" s="46">
        <f t="shared" si="13"/>
        <v>0</v>
      </c>
      <c r="G69" s="47">
        <f t="shared" si="13"/>
        <v>0</v>
      </c>
    </row>
    <row r="70" spans="1:7" s="33" customFormat="1" ht="15" customHeight="1" x14ac:dyDescent="0.2">
      <c r="A70" s="34" t="s">
        <v>86</v>
      </c>
      <c r="B70" s="46">
        <v>0</v>
      </c>
      <c r="C70" s="46">
        <v>0</v>
      </c>
      <c r="D70" s="46">
        <f t="shared" si="2"/>
        <v>0</v>
      </c>
      <c r="E70" s="46">
        <v>0</v>
      </c>
      <c r="F70" s="46">
        <v>0</v>
      </c>
      <c r="G70" s="47">
        <f t="shared" si="3"/>
        <v>0</v>
      </c>
    </row>
    <row r="71" spans="1:7" s="33" customFormat="1" ht="15" customHeight="1" x14ac:dyDescent="0.2">
      <c r="A71" s="34" t="s">
        <v>87</v>
      </c>
      <c r="B71" s="46">
        <v>0</v>
      </c>
      <c r="C71" s="46">
        <v>0</v>
      </c>
      <c r="D71" s="46">
        <f t="shared" ref="D71:D75" si="14">B71+C71</f>
        <v>0</v>
      </c>
      <c r="E71" s="46">
        <v>0</v>
      </c>
      <c r="F71" s="46">
        <v>0</v>
      </c>
      <c r="G71" s="47">
        <f t="shared" ref="G71:G76" si="15">D71-E71</f>
        <v>0</v>
      </c>
    </row>
    <row r="72" spans="1:7" s="33" customFormat="1" ht="15" customHeight="1" x14ac:dyDescent="0.2">
      <c r="A72" s="34" t="s">
        <v>88</v>
      </c>
      <c r="B72" s="46">
        <v>0</v>
      </c>
      <c r="C72" s="46">
        <v>0</v>
      </c>
      <c r="D72" s="46">
        <f t="shared" si="14"/>
        <v>0</v>
      </c>
      <c r="E72" s="46">
        <v>0</v>
      </c>
      <c r="F72" s="46">
        <v>0</v>
      </c>
      <c r="G72" s="47">
        <f t="shared" si="15"/>
        <v>0</v>
      </c>
    </row>
    <row r="73" spans="1:7" s="33" customFormat="1" ht="15" customHeight="1" x14ac:dyDescent="0.2">
      <c r="A73" s="34" t="s">
        <v>89</v>
      </c>
      <c r="B73" s="46">
        <v>0</v>
      </c>
      <c r="C73" s="46">
        <v>0</v>
      </c>
      <c r="D73" s="46">
        <f t="shared" si="14"/>
        <v>0</v>
      </c>
      <c r="E73" s="46">
        <v>0</v>
      </c>
      <c r="F73" s="46">
        <v>0</v>
      </c>
      <c r="G73" s="47">
        <f t="shared" si="15"/>
        <v>0</v>
      </c>
    </row>
    <row r="74" spans="1:7" s="33" customFormat="1" ht="15" customHeight="1" x14ac:dyDescent="0.2">
      <c r="A74" s="34" t="s">
        <v>90</v>
      </c>
      <c r="B74" s="46">
        <v>0</v>
      </c>
      <c r="C74" s="46">
        <v>0</v>
      </c>
      <c r="D74" s="46">
        <f t="shared" si="14"/>
        <v>0</v>
      </c>
      <c r="E74" s="46">
        <v>0</v>
      </c>
      <c r="F74" s="46">
        <v>0</v>
      </c>
      <c r="G74" s="47">
        <f t="shared" si="15"/>
        <v>0</v>
      </c>
    </row>
    <row r="75" spans="1:7" s="33" customFormat="1" ht="15" customHeight="1" x14ac:dyDescent="0.2">
      <c r="A75" s="34" t="s">
        <v>91</v>
      </c>
      <c r="B75" s="46">
        <v>0</v>
      </c>
      <c r="C75" s="46">
        <v>0</v>
      </c>
      <c r="D75" s="46">
        <f t="shared" si="14"/>
        <v>0</v>
      </c>
      <c r="E75" s="46">
        <v>0</v>
      </c>
      <c r="F75" s="46">
        <v>0</v>
      </c>
      <c r="G75" s="47">
        <f t="shared" si="15"/>
        <v>0</v>
      </c>
    </row>
    <row r="76" spans="1:7" s="33" customFormat="1" ht="15" customHeight="1" x14ac:dyDescent="0.2">
      <c r="A76" s="35" t="s">
        <v>92</v>
      </c>
      <c r="B76" s="48">
        <v>0</v>
      </c>
      <c r="C76" s="48">
        <v>0</v>
      </c>
      <c r="D76" s="48">
        <v>0</v>
      </c>
      <c r="E76" s="48">
        <v>0</v>
      </c>
      <c r="F76" s="48">
        <v>0</v>
      </c>
      <c r="G76" s="49">
        <f t="shared" si="15"/>
        <v>0</v>
      </c>
    </row>
    <row r="77" spans="1:7" ht="11.25" x14ac:dyDescent="0.2">
      <c r="A77" s="36" t="s">
        <v>93</v>
      </c>
      <c r="B77" s="7">
        <f t="shared" ref="B77:G77" si="16">SUM(B5+B13+B23+B33+B43+B53+B57+B65+B69)</f>
        <v>1256914.05</v>
      </c>
      <c r="C77" s="7">
        <f t="shared" si="16"/>
        <v>0</v>
      </c>
      <c r="D77" s="7">
        <f t="shared" si="16"/>
        <v>1256914.05</v>
      </c>
      <c r="E77" s="7">
        <f t="shared" si="16"/>
        <v>701322.3</v>
      </c>
      <c r="F77" s="7">
        <f t="shared" si="16"/>
        <v>701322.3</v>
      </c>
      <c r="G77" s="7">
        <f t="shared" si="16"/>
        <v>555591.75</v>
      </c>
    </row>
    <row r="78" spans="1:7" ht="36.75" customHeight="1" x14ac:dyDescent="0.2">
      <c r="A78" s="16"/>
      <c r="B78" s="16"/>
      <c r="C78" s="17"/>
    </row>
    <row r="79" spans="1:7" ht="36.75" customHeight="1" x14ac:dyDescent="0.2">
      <c r="A79" s="16"/>
      <c r="B79" s="60" t="s">
        <v>12</v>
      </c>
      <c r="C79" s="60"/>
      <c r="E79" s="61" t="s">
        <v>12</v>
      </c>
      <c r="F79" s="61"/>
    </row>
    <row r="80" spans="1:7" ht="36.75" customHeight="1" x14ac:dyDescent="0.2">
      <c r="A80" s="18"/>
      <c r="B80" s="50" t="s">
        <v>94</v>
      </c>
      <c r="C80" s="50"/>
      <c r="E80" s="50" t="s">
        <v>95</v>
      </c>
      <c r="F80" s="50"/>
    </row>
    <row r="81" spans="1:3" ht="36.75" customHeight="1" x14ac:dyDescent="0.2">
      <c r="A81" s="8"/>
      <c r="B81" s="8"/>
      <c r="C81" s="8"/>
    </row>
  </sheetData>
  <protectedRanges>
    <protectedRange sqref="B77:G77" name="Rango1_2_1"/>
  </protectedRanges>
  <mergeCells count="8">
    <mergeCell ref="A1:G1"/>
    <mergeCell ref="A2:A4"/>
    <mergeCell ref="B2:F2"/>
    <mergeCell ref="G2:G3"/>
    <mergeCell ref="E80:F80"/>
    <mergeCell ref="B80:C80"/>
    <mergeCell ref="B79:C79"/>
    <mergeCell ref="E79:F79"/>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C28" sqref="C28"/>
    </sheetView>
  </sheetViews>
  <sheetFormatPr baseColWidth="10" defaultRowHeight="11.25" x14ac:dyDescent="0.2"/>
  <cols>
    <col min="1" max="1" width="62.42578125" style="25" customWidth="1"/>
    <col min="2" max="7" width="15.7109375" style="25" customWidth="1"/>
    <col min="8" max="16384" width="11.42578125" style="25"/>
  </cols>
  <sheetData>
    <row r="1" spans="1:7" ht="50.1" customHeight="1" x14ac:dyDescent="0.2">
      <c r="A1" s="51" t="s">
        <v>129</v>
      </c>
      <c r="B1" s="52"/>
      <c r="C1" s="52"/>
      <c r="D1" s="52"/>
      <c r="E1" s="52"/>
      <c r="F1" s="52"/>
      <c r="G1" s="53"/>
    </row>
    <row r="2" spans="1:7" ht="24.95" customHeight="1" x14ac:dyDescent="0.2">
      <c r="A2" s="15" t="s">
        <v>0</v>
      </c>
      <c r="B2" s="1" t="s">
        <v>3</v>
      </c>
      <c r="C2" s="1" t="s">
        <v>4</v>
      </c>
      <c r="D2" s="1" t="s">
        <v>5</v>
      </c>
      <c r="E2" s="1" t="s">
        <v>6</v>
      </c>
      <c r="F2" s="1" t="s">
        <v>7</v>
      </c>
      <c r="G2" s="1" t="s">
        <v>2</v>
      </c>
    </row>
    <row r="3" spans="1:7" x14ac:dyDescent="0.2">
      <c r="A3" s="22" t="s">
        <v>96</v>
      </c>
      <c r="B3" s="23">
        <f t="shared" ref="B3:G3" si="0">SUM(B4:B11)</f>
        <v>1256914.05</v>
      </c>
      <c r="C3" s="23">
        <f t="shared" si="0"/>
        <v>0</v>
      </c>
      <c r="D3" s="23">
        <f t="shared" si="0"/>
        <v>1256914.05</v>
      </c>
      <c r="E3" s="23">
        <f t="shared" si="0"/>
        <v>701322.3</v>
      </c>
      <c r="F3" s="23">
        <f t="shared" si="0"/>
        <v>701322.3</v>
      </c>
      <c r="G3" s="24">
        <f t="shared" si="0"/>
        <v>555591.75</v>
      </c>
    </row>
    <row r="4" spans="1:7" x14ac:dyDescent="0.2">
      <c r="A4" s="26" t="s">
        <v>97</v>
      </c>
      <c r="B4" s="27"/>
      <c r="C4" s="27"/>
      <c r="D4" s="27"/>
      <c r="E4" s="27"/>
      <c r="F4" s="27"/>
      <c r="G4" s="28"/>
    </row>
    <row r="5" spans="1:7" x14ac:dyDescent="0.2">
      <c r="A5" s="26" t="s">
        <v>98</v>
      </c>
      <c r="B5" s="27"/>
      <c r="C5" s="27"/>
      <c r="D5" s="27"/>
      <c r="E5" s="27"/>
      <c r="F5" s="27"/>
      <c r="G5" s="28"/>
    </row>
    <row r="6" spans="1:7" x14ac:dyDescent="0.2">
      <c r="A6" s="26" t="s">
        <v>99</v>
      </c>
      <c r="B6" s="27">
        <v>1256914.05</v>
      </c>
      <c r="C6" s="27">
        <v>0</v>
      </c>
      <c r="D6" s="27">
        <f t="shared" ref="D6" si="1">B6+C6</f>
        <v>1256914.05</v>
      </c>
      <c r="E6" s="27">
        <v>701322.3</v>
      </c>
      <c r="F6" s="27">
        <v>701322.3</v>
      </c>
      <c r="G6" s="28">
        <f t="shared" ref="G6" si="2">D6-E6</f>
        <v>555591.75</v>
      </c>
    </row>
    <row r="7" spans="1:7" x14ac:dyDescent="0.2">
      <c r="A7" s="26" t="s">
        <v>100</v>
      </c>
      <c r="B7" s="27"/>
      <c r="C7" s="27"/>
      <c r="D7" s="27"/>
      <c r="E7" s="27"/>
      <c r="F7" s="27"/>
      <c r="G7" s="28"/>
    </row>
    <row r="8" spans="1:7" x14ac:dyDescent="0.2">
      <c r="A8" s="26" t="s">
        <v>101</v>
      </c>
      <c r="B8" s="27"/>
      <c r="C8" s="27"/>
      <c r="D8" s="27"/>
      <c r="E8" s="27"/>
      <c r="F8" s="27"/>
      <c r="G8" s="28"/>
    </row>
    <row r="9" spans="1:7" x14ac:dyDescent="0.2">
      <c r="A9" s="26" t="s">
        <v>102</v>
      </c>
      <c r="B9" s="27"/>
      <c r="C9" s="27"/>
      <c r="D9" s="27"/>
      <c r="E9" s="27"/>
      <c r="F9" s="27"/>
      <c r="G9" s="28"/>
    </row>
    <row r="10" spans="1:7" x14ac:dyDescent="0.2">
      <c r="A10" s="26" t="s">
        <v>103</v>
      </c>
      <c r="B10" s="27"/>
      <c r="C10" s="27"/>
      <c r="D10" s="27"/>
      <c r="E10" s="27"/>
      <c r="F10" s="27"/>
      <c r="G10" s="28"/>
    </row>
    <row r="11" spans="1:7" x14ac:dyDescent="0.2">
      <c r="A11" s="26" t="s">
        <v>104</v>
      </c>
      <c r="B11" s="27"/>
      <c r="C11" s="27"/>
      <c r="D11" s="27"/>
      <c r="E11" s="27"/>
      <c r="F11" s="27"/>
      <c r="G11" s="28"/>
    </row>
    <row r="12" spans="1:7" x14ac:dyDescent="0.2">
      <c r="A12" s="22" t="s">
        <v>105</v>
      </c>
      <c r="B12" s="23">
        <f t="shared" ref="B12:G12" si="3">SUM(B13:B19)</f>
        <v>0</v>
      </c>
      <c r="C12" s="23">
        <f t="shared" si="3"/>
        <v>0</v>
      </c>
      <c r="D12" s="23">
        <f t="shared" si="3"/>
        <v>0</v>
      </c>
      <c r="E12" s="23">
        <f t="shared" si="3"/>
        <v>0</v>
      </c>
      <c r="F12" s="23">
        <f t="shared" si="3"/>
        <v>0</v>
      </c>
      <c r="G12" s="24">
        <f t="shared" si="3"/>
        <v>0</v>
      </c>
    </row>
    <row r="13" spans="1:7" x14ac:dyDescent="0.2">
      <c r="A13" s="26" t="s">
        <v>106</v>
      </c>
      <c r="B13" s="27"/>
      <c r="C13" s="27"/>
      <c r="D13" s="27"/>
      <c r="E13" s="27"/>
      <c r="F13" s="27"/>
      <c r="G13" s="28"/>
    </row>
    <row r="14" spans="1:7" x14ac:dyDescent="0.2">
      <c r="A14" s="26" t="s">
        <v>107</v>
      </c>
      <c r="B14" s="27"/>
      <c r="C14" s="27"/>
      <c r="D14" s="27"/>
      <c r="E14" s="27"/>
      <c r="F14" s="27"/>
      <c r="G14" s="28"/>
    </row>
    <row r="15" spans="1:7" x14ac:dyDescent="0.2">
      <c r="A15" s="26" t="s">
        <v>108</v>
      </c>
      <c r="B15" s="27"/>
      <c r="C15" s="27"/>
      <c r="D15" s="27"/>
      <c r="E15" s="27"/>
      <c r="F15" s="27"/>
      <c r="G15" s="28"/>
    </row>
    <row r="16" spans="1:7" x14ac:dyDescent="0.2">
      <c r="A16" s="26" t="s">
        <v>109</v>
      </c>
      <c r="B16" s="27"/>
      <c r="C16" s="27"/>
      <c r="D16" s="27"/>
      <c r="E16" s="27"/>
      <c r="F16" s="27"/>
      <c r="G16" s="28"/>
    </row>
    <row r="17" spans="1:7" x14ac:dyDescent="0.2">
      <c r="A17" s="26" t="s">
        <v>110</v>
      </c>
      <c r="B17" s="27"/>
      <c r="C17" s="27"/>
      <c r="D17" s="27"/>
      <c r="E17" s="27"/>
      <c r="F17" s="27"/>
      <c r="G17" s="28"/>
    </row>
    <row r="18" spans="1:7" x14ac:dyDescent="0.2">
      <c r="A18" s="26" t="s">
        <v>111</v>
      </c>
      <c r="B18" s="27"/>
      <c r="C18" s="27"/>
      <c r="D18" s="27"/>
      <c r="E18" s="27"/>
      <c r="F18" s="27"/>
      <c r="G18" s="28"/>
    </row>
    <row r="19" spans="1:7" x14ac:dyDescent="0.2">
      <c r="A19" s="26" t="s">
        <v>112</v>
      </c>
      <c r="B19" s="27"/>
      <c r="C19" s="27"/>
      <c r="D19" s="27"/>
      <c r="E19" s="27"/>
      <c r="F19" s="27"/>
      <c r="G19" s="28"/>
    </row>
    <row r="20" spans="1:7" x14ac:dyDescent="0.2">
      <c r="A20" s="22" t="s">
        <v>113</v>
      </c>
      <c r="B20" s="23">
        <f t="shared" ref="B20:G20" si="4">SUM(B21:B29)</f>
        <v>0</v>
      </c>
      <c r="C20" s="23">
        <f t="shared" si="4"/>
        <v>0</v>
      </c>
      <c r="D20" s="23">
        <f t="shared" si="4"/>
        <v>0</v>
      </c>
      <c r="E20" s="23">
        <f t="shared" si="4"/>
        <v>0</v>
      </c>
      <c r="F20" s="23">
        <f t="shared" si="4"/>
        <v>0</v>
      </c>
      <c r="G20" s="24">
        <f t="shared" si="4"/>
        <v>0</v>
      </c>
    </row>
    <row r="21" spans="1:7" x14ac:dyDescent="0.2">
      <c r="A21" s="26" t="s">
        <v>114</v>
      </c>
      <c r="B21" s="27"/>
      <c r="C21" s="27"/>
      <c r="D21" s="27"/>
      <c r="E21" s="27"/>
      <c r="F21" s="27"/>
      <c r="G21" s="28"/>
    </row>
    <row r="22" spans="1:7" x14ac:dyDescent="0.2">
      <c r="A22" s="26" t="s">
        <v>115</v>
      </c>
      <c r="B22" s="27"/>
      <c r="C22" s="27"/>
      <c r="D22" s="27"/>
      <c r="E22" s="27"/>
      <c r="F22" s="27"/>
      <c r="G22" s="28"/>
    </row>
    <row r="23" spans="1:7" x14ac:dyDescent="0.2">
      <c r="A23" s="26" t="s">
        <v>116</v>
      </c>
      <c r="B23" s="27"/>
      <c r="C23" s="27"/>
      <c r="D23" s="27"/>
      <c r="E23" s="27"/>
      <c r="F23" s="27"/>
      <c r="G23" s="28"/>
    </row>
    <row r="24" spans="1:7" x14ac:dyDescent="0.2">
      <c r="A24" s="26" t="s">
        <v>117</v>
      </c>
      <c r="B24" s="27"/>
      <c r="C24" s="27"/>
      <c r="D24" s="27"/>
      <c r="E24" s="27"/>
      <c r="F24" s="27"/>
      <c r="G24" s="28"/>
    </row>
    <row r="25" spans="1:7" x14ac:dyDescent="0.2">
      <c r="A25" s="26" t="s">
        <v>118</v>
      </c>
      <c r="B25" s="27"/>
      <c r="C25" s="27"/>
      <c r="D25" s="27"/>
      <c r="E25" s="27"/>
      <c r="F25" s="27"/>
      <c r="G25" s="28"/>
    </row>
    <row r="26" spans="1:7" x14ac:dyDescent="0.2">
      <c r="A26" s="26" t="s">
        <v>119</v>
      </c>
      <c r="B26" s="27"/>
      <c r="C26" s="27"/>
      <c r="D26" s="27"/>
      <c r="E26" s="27"/>
      <c r="F26" s="27"/>
      <c r="G26" s="28"/>
    </row>
    <row r="27" spans="1:7" x14ac:dyDescent="0.2">
      <c r="A27" s="26" t="s">
        <v>120</v>
      </c>
      <c r="B27" s="27"/>
      <c r="C27" s="27"/>
      <c r="D27" s="27"/>
      <c r="E27" s="27"/>
      <c r="F27" s="27"/>
      <c r="G27" s="28"/>
    </row>
    <row r="28" spans="1:7" x14ac:dyDescent="0.2">
      <c r="A28" s="26" t="s">
        <v>121</v>
      </c>
      <c r="B28" s="27"/>
      <c r="C28" s="27"/>
      <c r="D28" s="27"/>
      <c r="E28" s="27"/>
      <c r="F28" s="27"/>
      <c r="G28" s="28"/>
    </row>
    <row r="29" spans="1:7" x14ac:dyDescent="0.2">
      <c r="A29" s="26" t="s">
        <v>122</v>
      </c>
      <c r="B29" s="27"/>
      <c r="C29" s="27"/>
      <c r="D29" s="27"/>
      <c r="E29" s="27"/>
      <c r="F29" s="27"/>
      <c r="G29" s="28"/>
    </row>
    <row r="30" spans="1:7" x14ac:dyDescent="0.2">
      <c r="A30" s="22" t="s">
        <v>123</v>
      </c>
      <c r="B30" s="23">
        <f t="shared" ref="B30:G30" si="5">SUM(B31:B34)</f>
        <v>0</v>
      </c>
      <c r="C30" s="23">
        <f t="shared" si="5"/>
        <v>0</v>
      </c>
      <c r="D30" s="23">
        <f t="shared" si="5"/>
        <v>0</v>
      </c>
      <c r="E30" s="23">
        <f t="shared" si="5"/>
        <v>0</v>
      </c>
      <c r="F30" s="23">
        <f t="shared" si="5"/>
        <v>0</v>
      </c>
      <c r="G30" s="24">
        <f t="shared" si="5"/>
        <v>0</v>
      </c>
    </row>
    <row r="31" spans="1:7" x14ac:dyDescent="0.2">
      <c r="A31" s="26" t="s">
        <v>124</v>
      </c>
      <c r="B31" s="27"/>
      <c r="C31" s="27"/>
      <c r="D31" s="27"/>
      <c r="E31" s="27"/>
      <c r="F31" s="27"/>
      <c r="G31" s="28"/>
    </row>
    <row r="32" spans="1:7" ht="22.5" x14ac:dyDescent="0.2">
      <c r="A32" s="26" t="s">
        <v>125</v>
      </c>
      <c r="B32" s="27"/>
      <c r="C32" s="27"/>
      <c r="D32" s="27"/>
      <c r="E32" s="27"/>
      <c r="F32" s="27"/>
      <c r="G32" s="28"/>
    </row>
    <row r="33" spans="1:7" x14ac:dyDescent="0.2">
      <c r="A33" s="26" t="s">
        <v>126</v>
      </c>
      <c r="B33" s="27"/>
      <c r="C33" s="27"/>
      <c r="D33" s="27"/>
      <c r="E33" s="27"/>
      <c r="F33" s="27"/>
      <c r="G33" s="28"/>
    </row>
    <row r="34" spans="1:7" x14ac:dyDescent="0.2">
      <c r="A34" s="29" t="s">
        <v>127</v>
      </c>
      <c r="B34" s="30"/>
      <c r="C34" s="30"/>
      <c r="D34" s="30"/>
      <c r="E34" s="30"/>
      <c r="F34" s="30"/>
      <c r="G34" s="31"/>
    </row>
    <row r="35" spans="1:7" x14ac:dyDescent="0.2">
      <c r="A35" s="32" t="s">
        <v>128</v>
      </c>
      <c r="B35" s="7">
        <f t="shared" ref="B35:G35" si="6">SUM(B3+B12+B20+B30)</f>
        <v>1256914.05</v>
      </c>
      <c r="C35" s="7">
        <f t="shared" si="6"/>
        <v>0</v>
      </c>
      <c r="D35" s="7">
        <f t="shared" si="6"/>
        <v>1256914.05</v>
      </c>
      <c r="E35" s="7">
        <f t="shared" si="6"/>
        <v>701322.3</v>
      </c>
      <c r="F35" s="7">
        <f t="shared" si="6"/>
        <v>701322.3</v>
      </c>
      <c r="G35" s="7">
        <f t="shared" si="6"/>
        <v>555591.75</v>
      </c>
    </row>
    <row r="38" spans="1:7" x14ac:dyDescent="0.2">
      <c r="A38" s="60" t="s">
        <v>12</v>
      </c>
      <c r="B38" s="60"/>
      <c r="D38" s="61" t="s">
        <v>12</v>
      </c>
      <c r="E38" s="61"/>
    </row>
    <row r="39" spans="1:7" x14ac:dyDescent="0.2">
      <c r="A39" s="50" t="s">
        <v>94</v>
      </c>
      <c r="B39" s="50"/>
      <c r="D39" s="50" t="s">
        <v>95</v>
      </c>
      <c r="E39" s="50"/>
    </row>
  </sheetData>
  <protectedRanges>
    <protectedRange sqref="B35:G35" name="Rango1_2_1"/>
  </protectedRanges>
  <mergeCells count="5">
    <mergeCell ref="A1:G1"/>
    <mergeCell ref="A38:B38"/>
    <mergeCell ref="D38:E38"/>
    <mergeCell ref="A39:B39"/>
    <mergeCell ref="D39:E3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ADMINISTRATIVA</vt:lpstr>
      <vt:lpstr>ECONOMICA</vt:lpstr>
      <vt:lpstr>POR OBJETO DEL GASTO</vt:lpstr>
      <vt:lpstr>FUNCIONAL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dc:creator>
  <cp:lastModifiedBy>Jessica Salgado</cp:lastModifiedBy>
  <dcterms:created xsi:type="dcterms:W3CDTF">2017-08-02T16:05:29Z</dcterms:created>
  <dcterms:modified xsi:type="dcterms:W3CDTF">2017-10-18T14:25:54Z</dcterms:modified>
</cp:coreProperties>
</file>